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15" windowWidth="14430" windowHeight="5385" activeTab="0"/>
  </bookViews>
  <sheets>
    <sheet name="Statement" sheetId="1" r:id="rId1"/>
    <sheet name="Receipts" sheetId="2" r:id="rId2"/>
    <sheet name="Bank reconciliation" sheetId="3" r:id="rId3"/>
    <sheet name="Payments" sheetId="4" r:id="rId4"/>
    <sheet name="Variances" sheetId="5" r:id="rId5"/>
  </sheets>
  <definedNames>
    <definedName name="_xlnm.Print_Area" localSheetId="2">'Bank reconciliation'!$A$1:$F$37</definedName>
    <definedName name="_xlnm.Print_Area" localSheetId="3">'Payments'!$A$1:$Q$105</definedName>
    <definedName name="_xlnm.Print_Area" localSheetId="1">'Receipts'!$B$1:$E$28</definedName>
    <definedName name="_xlnm.Print_Area" localSheetId="4">'Variances'!$A$1:$H$40</definedName>
  </definedNames>
  <calcPr fullCalcOnLoad="1"/>
</workbook>
</file>

<file path=xl/sharedStrings.xml><?xml version="1.0" encoding="utf-8"?>
<sst xmlns="http://schemas.openxmlformats.org/spreadsheetml/2006/main" count="434" uniqueCount="248">
  <si>
    <t>DATE</t>
  </si>
  <si>
    <t>CHEQUE NO</t>
  </si>
  <si>
    <t>PAYEE</t>
  </si>
  <si>
    <t>DETAILS</t>
  </si>
  <si>
    <t>AMOUNT</t>
  </si>
  <si>
    <t>CLERK SALARY</t>
  </si>
  <si>
    <t>EXPENSES</t>
  </si>
  <si>
    <t>INSURANCE</t>
  </si>
  <si>
    <t>ROOM HIRE</t>
  </si>
  <si>
    <t>WEBSITE</t>
  </si>
  <si>
    <t>MISCELL</t>
  </si>
  <si>
    <t>Insurance</t>
  </si>
  <si>
    <t>THORNTON PARISH COUNCIL</t>
  </si>
  <si>
    <t xml:space="preserve">Interest Nat West </t>
  </si>
  <si>
    <t>Current A/C</t>
  </si>
  <si>
    <t>Business Res A/C</t>
  </si>
  <si>
    <t>Less unpresented cheques</t>
  </si>
  <si>
    <t>RECEIPTS/PAYMENTS</t>
  </si>
  <si>
    <t>Add Receipts</t>
  </si>
  <si>
    <t>Less Payments</t>
  </si>
  <si>
    <t>Summary of Receipts and Payments</t>
  </si>
  <si>
    <t>RECEIPTS</t>
  </si>
  <si>
    <t>Balance b/f</t>
  </si>
  <si>
    <t>Precept</t>
  </si>
  <si>
    <t>Bank Interest</t>
  </si>
  <si>
    <t>Total</t>
  </si>
  <si>
    <t>PAYMENTS</t>
  </si>
  <si>
    <t>Clerk's salary</t>
  </si>
  <si>
    <t>Other payments</t>
  </si>
  <si>
    <t xml:space="preserve">Balance c/f </t>
  </si>
  <si>
    <t>NOTES TO THE ACCOUNTS</t>
  </si>
  <si>
    <t>Chairman's Badge of Office and Chain</t>
  </si>
  <si>
    <t>Council Mace</t>
  </si>
  <si>
    <t>Hammer and Block</t>
  </si>
  <si>
    <t xml:space="preserve">The Council has no long term loans, and had no debtors or creditors at </t>
  </si>
  <si>
    <t>VARIANCES</t>
  </si>
  <si>
    <t>Variance</t>
  </si>
  <si>
    <t>Reason</t>
  </si>
  <si>
    <t>Clerk's expenses</t>
  </si>
  <si>
    <t>Training</t>
  </si>
  <si>
    <t>Stationery</t>
  </si>
  <si>
    <t>Domain name registration</t>
  </si>
  <si>
    <t xml:space="preserve">1st April </t>
  </si>
  <si>
    <t>Donation</t>
  </si>
  <si>
    <t>ICO Registration</t>
  </si>
  <si>
    <t>VAT Refund</t>
  </si>
  <si>
    <t>NET</t>
  </si>
  <si>
    <t>VAT</t>
  </si>
  <si>
    <t>LALC annual subscription</t>
  </si>
  <si>
    <t>HMRC</t>
  </si>
  <si>
    <t>HMRC Refund</t>
  </si>
  <si>
    <t>Contribution to works 'The Crescent'</t>
  </si>
  <si>
    <t>Add unpresented deposits</t>
  </si>
  <si>
    <t>PA Audio Equipment</t>
  </si>
  <si>
    <t>BT.com Telephone Kiosk</t>
  </si>
  <si>
    <t>The Township Chest (Rufford Old Hall)</t>
  </si>
  <si>
    <t>Works on the Crescent  £5k</t>
  </si>
  <si>
    <t xml:space="preserve">VAT Refund  </t>
  </si>
  <si>
    <t>STAT.
STAMPS</t>
  </si>
  <si>
    <t>BHIB</t>
  </si>
  <si>
    <t>LALC</t>
  </si>
  <si>
    <t>BATTEN HUGHES</t>
  </si>
  <si>
    <t>Insurance Claim</t>
  </si>
  <si>
    <t>Defibrillator maintenance</t>
  </si>
  <si>
    <t>Website support package</t>
  </si>
  <si>
    <t xml:space="preserve">HMRC  &amp; VAT Refund </t>
  </si>
  <si>
    <t>One-off expenditure</t>
  </si>
  <si>
    <t>Categories</t>
  </si>
  <si>
    <t>Defibrillator, cabinet, vinyls</t>
  </si>
  <si>
    <t>Planters on the Crescent (owned by Sefton)</t>
  </si>
  <si>
    <t>Wayside Cross (landowner Forestry England)</t>
  </si>
  <si>
    <t>Stocks &amp; Sundial (landowner ?)</t>
  </si>
  <si>
    <t>The Council's capital assets are:</t>
  </si>
  <si>
    <t>Green Lane road sign</t>
  </si>
  <si>
    <t>Renewal every 2 yrs</t>
  </si>
  <si>
    <t>2022-23</t>
  </si>
  <si>
    <t>Membership</t>
  </si>
  <si>
    <t>NETWISE WEBSITE HOSTING</t>
  </si>
  <si>
    <t>Maintenance package</t>
  </si>
  <si>
    <t>ST WILLIAM OF YORK PC</t>
  </si>
  <si>
    <t>Meeting room hire</t>
  </si>
  <si>
    <t>MRS V SWIFT</t>
  </si>
  <si>
    <t>Clerk salary</t>
  </si>
  <si>
    <t>External audit fee</t>
  </si>
  <si>
    <t>Public liability insurance</t>
  </si>
  <si>
    <t>Expenses</t>
  </si>
  <si>
    <t>QGC maple tree &amp; plaque on the Green</t>
  </si>
  <si>
    <t>COMMUNITY EVENTS</t>
  </si>
  <si>
    <t>Upgrade in maintenance package</t>
  </si>
  <si>
    <t>Room hire</t>
  </si>
  <si>
    <t>BHIB increased their charges</t>
  </si>
  <si>
    <t>Assets: Noticeboard Green Lane</t>
  </si>
  <si>
    <t>Additional crosses</t>
  </si>
  <si>
    <t>Honorary Freedom of the Parish</t>
  </si>
  <si>
    <t>Assets: Queen's Jubilee Tree/Plaque</t>
  </si>
  <si>
    <t>Green Lane noticeboard</t>
  </si>
  <si>
    <t>War Memorial</t>
  </si>
  <si>
    <t>COVID Memorial</t>
  </si>
  <si>
    <t>STATEMENT OF ACCOUNTS FOR THE YEAR ENDED 31 MARCH 2024</t>
  </si>
  <si>
    <t>Roadside welcome planters</t>
  </si>
  <si>
    <t xml:space="preserve">Archive of Parish Council - Papers </t>
  </si>
  <si>
    <t>2023-24</t>
  </si>
  <si>
    <t>Balance at bank 31 MARCH 2024</t>
  </si>
  <si>
    <t>31 March 2024</t>
  </si>
  <si>
    <t>RECEIPTS TO 31 MARCH 2024</t>
  </si>
  <si>
    <t>Precept 2023-24</t>
  </si>
  <si>
    <t>BANK RECONCILIATION 2023-24</t>
  </si>
  <si>
    <t>Opening balance 01/04/2023</t>
  </si>
  <si>
    <t>000760</t>
  </si>
  <si>
    <t>000758</t>
  </si>
  <si>
    <t>000755</t>
  </si>
  <si>
    <t>CORONATION BUNTING</t>
  </si>
  <si>
    <t>£1.99 X 10 packs</t>
  </si>
  <si>
    <t>TESCO</t>
  </si>
  <si>
    <t>Envelopes and paper</t>
  </si>
  <si>
    <t>SEFTON ANNUAL COUNCIL &amp; MAYORAL INSTALLATION</t>
  </si>
  <si>
    <t>Cllrs. McGill, O'Keeffe, Hawkins 2 x £12</t>
  </si>
  <si>
    <t>ROYAL MAIL</t>
  </si>
  <si>
    <t>Stamps</t>
  </si>
  <si>
    <t>J L EDWARDS &amp; SONS LTD</t>
  </si>
  <si>
    <t>000756</t>
  </si>
  <si>
    <t>000761</t>
  </si>
  <si>
    <t>BOOTLE TOOL SHED</t>
  </si>
  <si>
    <t>Wooden planters x 5 @ £225</t>
  </si>
  <si>
    <t>AMAZON</t>
  </si>
  <si>
    <t>100L multi-purpose compost</t>
  </si>
  <si>
    <t>QUAY NOTES UKULELE BAND</t>
  </si>
  <si>
    <t>SHY LOWEN HORSE &amp; PONY</t>
  </si>
  <si>
    <t>SEFTON COMMUNITY MARKETS</t>
  </si>
  <si>
    <t>Hire of gazebos and tables</t>
  </si>
  <si>
    <t>000764</t>
  </si>
  <si>
    <t>SEFTON MBC</t>
  </si>
  <si>
    <t>Relocation bin - The Crescent</t>
  </si>
  <si>
    <t>000765</t>
  </si>
  <si>
    <t>000766</t>
  </si>
  <si>
    <t>ROBIN BRIDGE NURSERY</t>
  </si>
  <si>
    <t>The Crescent planter plants</t>
  </si>
  <si>
    <t>WICKES</t>
  </si>
  <si>
    <t>The Crescent planter compost</t>
  </si>
  <si>
    <t>000768</t>
  </si>
  <si>
    <t>Coronation Charles III</t>
  </si>
  <si>
    <t xml:space="preserve">AVERY </t>
  </si>
  <si>
    <t>Labels</t>
  </si>
  <si>
    <t>GREEN COTTON UK</t>
  </si>
  <si>
    <t>Lanyards x 8 @ £3.534</t>
  </si>
  <si>
    <t>ID PRODUCTS UK</t>
  </si>
  <si>
    <t>Rigid security card holders x 7 @ £2.61</t>
  </si>
  <si>
    <t>A4 paper</t>
  </si>
  <si>
    <t>Certificate frame</t>
  </si>
  <si>
    <t>Heavy paper</t>
  </si>
  <si>
    <t>NW IN BLOOM AWARDS</t>
  </si>
  <si>
    <t>Tickets x 3 @ £15.00</t>
  </si>
  <si>
    <t>000769</t>
  </si>
  <si>
    <t>Apr</t>
  </si>
  <si>
    <t>May</t>
  </si>
  <si>
    <t>Jun</t>
  </si>
  <si>
    <t>Jul</t>
  </si>
  <si>
    <t>Aug</t>
  </si>
  <si>
    <t>Sep</t>
  </si>
  <si>
    <t>Nov</t>
  </si>
  <si>
    <t>Dec</t>
  </si>
  <si>
    <t>Jan</t>
  </si>
  <si>
    <t>Oct</t>
  </si>
  <si>
    <t>Feb</t>
  </si>
  <si>
    <t>Mar</t>
  </si>
  <si>
    <t>000767</t>
  </si>
  <si>
    <t>ROYAL BRITISH LEGION</t>
  </si>
  <si>
    <t>2xwreaths 14xcrosses</t>
  </si>
  <si>
    <t>CLLR JAMES O'KEEFFE</t>
  </si>
  <si>
    <t>NW in Bloom Award Ceremony - travel exps.</t>
  </si>
  <si>
    <t>Hon. Freedom gift</t>
  </si>
  <si>
    <t>BENTS</t>
  </si>
  <si>
    <t>3xthank you cards</t>
  </si>
  <si>
    <t>BIRKDALE LIBRARY</t>
  </si>
  <si>
    <t>Photocopying Xmas posters 21x10p</t>
  </si>
  <si>
    <t>IRENE WHITE</t>
  </si>
  <si>
    <t>LALC TRAINING</t>
  </si>
  <si>
    <t xml:space="preserve">Cllrs Roberts, Francis and Fonseca </t>
  </si>
  <si>
    <t>PROF.  FEES</t>
  </si>
  <si>
    <t>SNARAROO</t>
  </si>
  <si>
    <t>Christmas Event - Facepaint</t>
  </si>
  <si>
    <t>SAINSBURY'S</t>
  </si>
  <si>
    <t>Christmas Event - Facepaint wipes</t>
  </si>
  <si>
    <t>Christmas Event - Facepaint clips/vaseline</t>
  </si>
  <si>
    <t>Christmas Event - Donation</t>
  </si>
  <si>
    <t>Christmas Event - hire 2 Gazebos &amp; 2 tables</t>
  </si>
  <si>
    <t>CROSBY SOROPTIMISTS</t>
  </si>
  <si>
    <t>Winter bedding plants - the Crescent</t>
  </si>
  <si>
    <t>ALDI STORE</t>
  </si>
  <si>
    <t>B&amp;Q STORE</t>
  </si>
  <si>
    <t>LAVISH INTERIOR GARDEN CENT.</t>
  </si>
  <si>
    <t>INCE BLUNDELL NURSERIES</t>
  </si>
  <si>
    <t>FORMBY LIBRARY</t>
  </si>
  <si>
    <t>NW in Bloom Award - photocopying</t>
  </si>
  <si>
    <t>NW in Bloom Award - Ceremony - photo frames x5</t>
  </si>
  <si>
    <t>000770</t>
  </si>
  <si>
    <t>THE TONER CENTRE</t>
  </si>
  <si>
    <t>Ink jet</t>
  </si>
  <si>
    <t>Cllrs Bundred and Hawkins</t>
  </si>
  <si>
    <t>Winter bedding plants - Welcome signs</t>
  </si>
  <si>
    <t>SEFTON PLANNING</t>
  </si>
  <si>
    <t xml:space="preserve">DC/2024/00027 Noticeboard </t>
  </si>
  <si>
    <t>ICO</t>
  </si>
  <si>
    <t>Data protection  ZA161325</t>
  </si>
  <si>
    <t>DC/2024/02036 Memorials</t>
  </si>
  <si>
    <t>GREENBARNES LTD</t>
  </si>
  <si>
    <t>Noticeboard</t>
  </si>
  <si>
    <t>Salary review</t>
  </si>
  <si>
    <t>Audit</t>
  </si>
  <si>
    <t>Mayor of Sefton inauguration</t>
  </si>
  <si>
    <t>Assets: War Memorial</t>
  </si>
  <si>
    <t>Assets: Covid Memorial</t>
  </si>
  <si>
    <t>Summer plants - Welcome signs</t>
  </si>
  <si>
    <t>Queen's Jubilee Beacon event</t>
  </si>
  <si>
    <t>Welcome Sign planters</t>
  </si>
  <si>
    <t>The Crescent planters</t>
  </si>
  <si>
    <t>Christmas tree lights switch on</t>
  </si>
  <si>
    <t>Charles III coronation event</t>
  </si>
  <si>
    <t>Remembrance Service</t>
  </si>
  <si>
    <t>Bin relocation</t>
  </si>
  <si>
    <t>Assets: Wooden planters x 5</t>
  </si>
  <si>
    <t>NW in Bloom Award Ceremony</t>
  </si>
  <si>
    <t>New event</t>
  </si>
  <si>
    <t>Addition to assets</t>
  </si>
  <si>
    <t>One-off event expenditure</t>
  </si>
  <si>
    <t>Gift</t>
  </si>
  <si>
    <t>Manor Ward Wooden Planters x 5</t>
  </si>
  <si>
    <t>Manor Ward War Memorial</t>
  </si>
  <si>
    <t xml:space="preserve">Manor Ward </t>
  </si>
  <si>
    <t>000771</t>
  </si>
  <si>
    <t>000773</t>
  </si>
  <si>
    <t>000754</t>
  </si>
  <si>
    <t>Greenbarnes</t>
  </si>
  <si>
    <t>Clerk Salary</t>
  </si>
  <si>
    <t>Room Hire</t>
  </si>
  <si>
    <t>Closing balance at 31/03/24</t>
  </si>
  <si>
    <t>Bank balances at 31/03/2024</t>
  </si>
  <si>
    <t>Memorials</t>
  </si>
  <si>
    <t>5 x PLANTERS</t>
  </si>
  <si>
    <t>Bootle Tool Shed planters  5xWooden Planters</t>
  </si>
  <si>
    <t>Approved by the Council on:     1 May 2024</t>
  </si>
  <si>
    <t>Chairman      Robert McGill</t>
  </si>
  <si>
    <t>Clerk and Finance Officer       Veronica Swift</t>
  </si>
  <si>
    <t xml:space="preserve">Minute Reference Number:     2503   </t>
  </si>
  <si>
    <t xml:space="preserve">% increase </t>
  </si>
  <si>
    <t xml:space="preserve">Lanyards/folders/toner </t>
  </si>
  <si>
    <t>Part of the 'In Bloom' event</t>
  </si>
  <si>
    <t>Training new councillors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</si>
</sst>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d\.m\.yy;@"/>
    <numFmt numFmtId="171" formatCode="mmm\-yyyy"/>
    <numFmt numFmtId="172" formatCode="&quot;£&quot;#,##0.00"/>
    <numFmt numFmtId="173" formatCode="&quot;£&quot;#,##0.0;[Red]\-&quot;£&quot;#,##0.0"/>
    <numFmt numFmtId="174" formatCode="0.0"/>
    <numFmt numFmtId="175" formatCode="&quot;£&quot;#,##0.000;[Red]\-&quot;£&quot;#,##0.000"/>
    <numFmt numFmtId="176" formatCode="_-&quot;£&quot;* #,##0.000_-;\-&quot;£&quot;* #,##0.000_-;_-&quot;£&quot;* &quot;-&quot;??_-;_-@_-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_-&quot;£&quot;* #,##0.0000_-;\-&quot;£&quot;* #,##0.0000_-;_-&quot;£&quot;* &quot;-&quot;??_-;_-@_-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2" fillId="0" borderId="0" xfId="57" applyNumberFormat="1" applyFont="1">
      <alignment/>
      <protection/>
    </xf>
    <xf numFmtId="44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top" wrapText="1"/>
    </xf>
    <xf numFmtId="44" fontId="1" fillId="0" borderId="0" xfId="0" applyNumberFormat="1" applyFont="1" applyAlignment="1">
      <alignment vertical="top" wrapText="1"/>
    </xf>
    <xf numFmtId="44" fontId="1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4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44" fontId="1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4" fontId="2" fillId="0" borderId="13" xfId="0" applyNumberFormat="1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right"/>
    </xf>
    <xf numFmtId="15" fontId="2" fillId="0" borderId="0" xfId="0" applyNumberFormat="1" applyFont="1" applyAlignment="1">
      <alignment/>
    </xf>
    <xf numFmtId="6" fontId="2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Alignment="1">
      <alignment wrapText="1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4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78" fontId="2" fillId="0" borderId="0" xfId="57" applyNumberFormat="1" applyFont="1">
      <alignment/>
      <protection/>
    </xf>
    <xf numFmtId="178" fontId="2" fillId="0" borderId="0" xfId="0" applyNumberFormat="1" applyFont="1" applyAlignment="1">
      <alignment/>
    </xf>
    <xf numFmtId="178" fontId="2" fillId="0" borderId="0" xfId="57" applyNumberFormat="1" applyFont="1">
      <alignment/>
      <protection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49" fillId="0" borderId="0" xfId="0" applyFont="1" applyAlignment="1">
      <alignment wrapText="1"/>
    </xf>
    <xf numFmtId="44" fontId="49" fillId="0" borderId="0" xfId="0" applyNumberFormat="1" applyFont="1" applyAlignment="1">
      <alignment/>
    </xf>
    <xf numFmtId="44" fontId="49" fillId="0" borderId="0" xfId="0" applyNumberFormat="1" applyFont="1" applyAlignment="1">
      <alignment vertical="top" wrapText="1"/>
    </xf>
    <xf numFmtId="44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left" wrapText="1"/>
    </xf>
    <xf numFmtId="44" fontId="49" fillId="0" borderId="0" xfId="0" applyNumberFormat="1" applyFont="1" applyFill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/>
    </xf>
    <xf numFmtId="15" fontId="49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left"/>
    </xf>
    <xf numFmtId="178" fontId="2" fillId="0" borderId="0" xfId="0" applyNumberFormat="1" applyFont="1" applyFill="1" applyAlignment="1">
      <alignment/>
    </xf>
    <xf numFmtId="178" fontId="2" fillId="0" borderId="13" xfId="0" applyNumberFormat="1" applyFont="1" applyFill="1" applyBorder="1" applyAlignment="1">
      <alignment/>
    </xf>
    <xf numFmtId="4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91" zoomScaleNormal="91" zoomScalePageLayoutView="0" workbookViewId="0" topLeftCell="A28">
      <selection activeCell="A59" sqref="A59:IV59"/>
    </sheetView>
  </sheetViews>
  <sheetFormatPr defaultColWidth="9.140625" defaultRowHeight="12.75"/>
  <cols>
    <col min="1" max="1" width="15.57421875" style="0" customWidth="1"/>
    <col min="2" max="2" width="38.57421875" style="0" customWidth="1"/>
    <col min="3" max="3" width="14.421875" style="11" customWidth="1"/>
    <col min="4" max="4" width="15.57421875" style="11" customWidth="1"/>
    <col min="5" max="6" width="12.140625" style="0" bestFit="1" customWidth="1"/>
    <col min="7" max="7" width="11.28125" style="0" bestFit="1" customWidth="1"/>
    <col min="13" max="13" width="17.57421875" style="0" customWidth="1"/>
  </cols>
  <sheetData>
    <row r="1" spans="1:13" ht="15.75">
      <c r="A1" s="90" t="s">
        <v>12</v>
      </c>
      <c r="B1" s="90"/>
      <c r="C1" s="90"/>
      <c r="D1" s="90"/>
      <c r="M1" s="35"/>
    </row>
    <row r="2" spans="1:4" ht="15.75">
      <c r="A2" s="7"/>
      <c r="B2" s="7"/>
      <c r="C2" s="10"/>
      <c r="D2" s="10"/>
    </row>
    <row r="3" spans="1:5" ht="15.75">
      <c r="A3" s="90" t="s">
        <v>98</v>
      </c>
      <c r="B3" s="90"/>
      <c r="C3" s="90"/>
      <c r="D3" s="90"/>
      <c r="E3" s="51"/>
    </row>
    <row r="4" ht="12.75">
      <c r="E4" s="51"/>
    </row>
    <row r="5" spans="1:5" ht="12.75" customHeight="1">
      <c r="A5" s="91" t="s">
        <v>20</v>
      </c>
      <c r="B5" s="91"/>
      <c r="C5" s="91"/>
      <c r="D5" s="91"/>
      <c r="E5" s="51"/>
    </row>
    <row r="6" spans="1:5" ht="12.75" customHeight="1">
      <c r="A6" s="35"/>
      <c r="B6" s="35"/>
      <c r="C6" s="35"/>
      <c r="D6" s="35"/>
      <c r="E6" s="51"/>
    </row>
    <row r="7" spans="3:5" ht="15.75">
      <c r="C7" s="29" t="s">
        <v>75</v>
      </c>
      <c r="D7" s="29" t="s">
        <v>101</v>
      </c>
      <c r="E7" s="51"/>
    </row>
    <row r="8" spans="3:5" ht="15.75">
      <c r="C8" s="5"/>
      <c r="D8" s="5"/>
      <c r="E8" s="51"/>
    </row>
    <row r="9" spans="1:5" ht="15.75">
      <c r="A9" s="8" t="s">
        <v>21</v>
      </c>
      <c r="E9" s="51"/>
    </row>
    <row r="10" spans="1:5" ht="15">
      <c r="A10" s="2" t="s">
        <v>42</v>
      </c>
      <c r="B10" s="2" t="s">
        <v>22</v>
      </c>
      <c r="C10" s="4">
        <v>8083.3</v>
      </c>
      <c r="D10" s="4">
        <f>C27</f>
        <v>9323.569999999998</v>
      </c>
      <c r="E10" s="51"/>
    </row>
    <row r="11" spans="1:5" ht="15">
      <c r="A11" s="2"/>
      <c r="B11" s="2" t="s">
        <v>23</v>
      </c>
      <c r="C11" s="4">
        <v>8000</v>
      </c>
      <c r="D11" s="4">
        <v>9000</v>
      </c>
      <c r="E11" s="51"/>
    </row>
    <row r="12" spans="1:5" ht="15">
      <c r="A12" s="2"/>
      <c r="B12" s="2" t="s">
        <v>24</v>
      </c>
      <c r="C12" s="4">
        <v>16.25</v>
      </c>
      <c r="D12" s="4">
        <v>85.77</v>
      </c>
      <c r="E12" s="51"/>
    </row>
    <row r="13" spans="1:5" ht="15">
      <c r="A13" s="2"/>
      <c r="B13" s="2" t="s">
        <v>228</v>
      </c>
      <c r="C13" s="4">
        <v>0</v>
      </c>
      <c r="D13" s="4">
        <v>900</v>
      </c>
      <c r="E13" s="51"/>
    </row>
    <row r="14" spans="1:5" ht="15">
      <c r="A14" s="2"/>
      <c r="B14" s="2" t="s">
        <v>50</v>
      </c>
      <c r="C14" s="4">
        <v>0</v>
      </c>
      <c r="D14" s="4">
        <v>0</v>
      </c>
      <c r="E14" s="51"/>
    </row>
    <row r="15" spans="1:5" ht="15">
      <c r="A15" s="2"/>
      <c r="B15" s="2" t="s">
        <v>45</v>
      </c>
      <c r="C15" s="4">
        <v>354.6</v>
      </c>
      <c r="D15" s="4">
        <v>254.26</v>
      </c>
      <c r="E15" s="55"/>
    </row>
    <row r="16" spans="1:6" ht="15">
      <c r="A16" s="2"/>
      <c r="B16" s="2" t="s">
        <v>62</v>
      </c>
      <c r="C16" s="4">
        <v>0</v>
      </c>
      <c r="D16" s="4">
        <v>0</v>
      </c>
      <c r="E16" s="51"/>
      <c r="F16" s="11"/>
    </row>
    <row r="17" spans="1:6" ht="15">
      <c r="A17" s="2"/>
      <c r="B17" s="2" t="s">
        <v>43</v>
      </c>
      <c r="C17" s="4">
        <v>0</v>
      </c>
      <c r="D17" s="4">
        <v>0</v>
      </c>
      <c r="E17" s="51"/>
      <c r="F17" s="11"/>
    </row>
    <row r="18" spans="1:6" ht="16.5" thickBot="1">
      <c r="A18" s="2"/>
      <c r="B18" s="12" t="s">
        <v>25</v>
      </c>
      <c r="C18" s="6">
        <f>SUM(C10:C17)</f>
        <v>16454.149999999998</v>
      </c>
      <c r="D18" s="6">
        <f>SUM(D10:D17)</f>
        <v>19563.6</v>
      </c>
      <c r="E18" s="51"/>
      <c r="F18" s="11"/>
    </row>
    <row r="19" spans="1:6" ht="15.75" thickTop="1">
      <c r="A19" s="2"/>
      <c r="B19" s="2"/>
      <c r="C19" s="4"/>
      <c r="D19" s="4"/>
      <c r="E19" s="51"/>
      <c r="F19" s="11"/>
    </row>
    <row r="20" spans="1:5" ht="15.75">
      <c r="A20" s="13" t="s">
        <v>26</v>
      </c>
      <c r="B20" s="2"/>
      <c r="C20" s="4"/>
      <c r="D20" s="4"/>
      <c r="E20" s="51"/>
    </row>
    <row r="21" spans="1:7" ht="15">
      <c r="A21" s="2"/>
      <c r="B21" s="2" t="s">
        <v>27</v>
      </c>
      <c r="C21" s="4">
        <v>3125.04</v>
      </c>
      <c r="D21" s="4">
        <v>4602</v>
      </c>
      <c r="E21" s="51"/>
      <c r="G21" s="11"/>
    </row>
    <row r="22" spans="1:5" ht="15">
      <c r="A22" s="2"/>
      <c r="B22" s="2" t="s">
        <v>62</v>
      </c>
      <c r="C22" s="4">
        <v>0</v>
      </c>
      <c r="D22" s="4">
        <v>0</v>
      </c>
      <c r="E22" s="51"/>
    </row>
    <row r="23" spans="1:5" ht="15">
      <c r="A23" s="2"/>
      <c r="B23" s="2" t="s">
        <v>51</v>
      </c>
      <c r="C23" s="4">
        <v>0</v>
      </c>
      <c r="D23" s="4">
        <v>0</v>
      </c>
      <c r="E23" s="51"/>
    </row>
    <row r="24" spans="1:7" ht="15">
      <c r="A24" s="2"/>
      <c r="B24" s="2" t="s">
        <v>28</v>
      </c>
      <c r="C24" s="16">
        <v>4005.54</v>
      </c>
      <c r="D24" s="4">
        <v>5322.85</v>
      </c>
      <c r="E24" s="51"/>
      <c r="F24" s="11"/>
      <c r="G24" s="11"/>
    </row>
    <row r="25" spans="1:8" ht="16.5" thickBot="1">
      <c r="A25" s="2"/>
      <c r="B25" s="2" t="s">
        <v>25</v>
      </c>
      <c r="C25" s="6">
        <f>SUM(C21:C24)</f>
        <v>7130.58</v>
      </c>
      <c r="D25" s="6">
        <f>SUM(D21:D24)</f>
        <v>9924.85</v>
      </c>
      <c r="E25" s="51"/>
      <c r="H25" s="11"/>
    </row>
    <row r="26" spans="1:6" ht="15.75" thickTop="1">
      <c r="A26" s="2"/>
      <c r="B26" s="2"/>
      <c r="C26" s="4"/>
      <c r="D26" s="4"/>
      <c r="E26" s="51"/>
      <c r="F26" s="11"/>
    </row>
    <row r="27" spans="1:6" ht="16.5" thickBot="1">
      <c r="A27" s="2"/>
      <c r="B27" s="2" t="s">
        <v>29</v>
      </c>
      <c r="C27" s="6">
        <f>C18-C25</f>
        <v>9323.569999999998</v>
      </c>
      <c r="D27" s="6">
        <f>D18-D25</f>
        <v>9638.749999999998</v>
      </c>
      <c r="E27" s="51"/>
      <c r="F27" s="11"/>
    </row>
    <row r="28" spans="1:7" ht="15.75" thickTop="1">
      <c r="A28" s="2"/>
      <c r="B28" s="2"/>
      <c r="C28" s="4"/>
      <c r="D28" s="4"/>
      <c r="E28" s="51"/>
      <c r="F28" s="11"/>
      <c r="G28" s="36"/>
    </row>
    <row r="29" spans="1:5" ht="16.5" thickBot="1">
      <c r="A29" s="8" t="s">
        <v>102</v>
      </c>
      <c r="C29" s="5"/>
      <c r="D29" s="6">
        <f>D27</f>
        <v>9638.749999999998</v>
      </c>
      <c r="E29" s="51"/>
    </row>
    <row r="30" spans="1:5" ht="15.75" thickTop="1">
      <c r="A30" s="2"/>
      <c r="B30" s="2"/>
      <c r="C30" s="15"/>
      <c r="D30" s="4"/>
      <c r="E30" s="55"/>
    </row>
    <row r="31" spans="1:10" ht="15.75">
      <c r="A31" s="13" t="s">
        <v>30</v>
      </c>
      <c r="B31" s="2"/>
      <c r="C31" s="4"/>
      <c r="D31" s="4"/>
      <c r="H31" s="11"/>
      <c r="J31" s="36"/>
    </row>
    <row r="32" spans="1:10" ht="15">
      <c r="A32" s="2" t="s">
        <v>72</v>
      </c>
      <c r="B32" s="2"/>
      <c r="D32" s="4"/>
      <c r="J32" s="36"/>
    </row>
    <row r="33" spans="1:4" ht="15">
      <c r="A33" s="2" t="s">
        <v>31</v>
      </c>
      <c r="B33" s="2"/>
      <c r="C33" s="67">
        <v>1211</v>
      </c>
      <c r="D33" s="4"/>
    </row>
    <row r="34" spans="1:8" ht="15">
      <c r="A34" s="2" t="s">
        <v>32</v>
      </c>
      <c r="B34" s="2"/>
      <c r="C34" s="67">
        <v>1750</v>
      </c>
      <c r="D34" s="4"/>
      <c r="E34" s="51"/>
      <c r="G34" s="11"/>
      <c r="H34" s="11"/>
    </row>
    <row r="35" spans="1:5" ht="15">
      <c r="A35" s="2" t="s">
        <v>33</v>
      </c>
      <c r="B35" s="2"/>
      <c r="C35" s="67">
        <v>350</v>
      </c>
      <c r="D35" s="4"/>
      <c r="E35" s="70"/>
    </row>
    <row r="36" spans="1:4" ht="15">
      <c r="A36" s="2" t="s">
        <v>55</v>
      </c>
      <c r="B36" s="2"/>
      <c r="C36" s="67">
        <v>0</v>
      </c>
      <c r="D36" s="4"/>
    </row>
    <row r="37" spans="1:4" ht="15">
      <c r="A37" s="2" t="s">
        <v>53</v>
      </c>
      <c r="B37" s="2"/>
      <c r="C37" s="67">
        <v>321.98</v>
      </c>
      <c r="D37" s="4"/>
    </row>
    <row r="38" spans="1:4" ht="15">
      <c r="A38" s="2" t="s">
        <v>56</v>
      </c>
      <c r="B38" s="2"/>
      <c r="C38" s="68">
        <v>0</v>
      </c>
      <c r="D38" s="4"/>
    </row>
    <row r="39" spans="1:4" ht="15">
      <c r="A39" s="2" t="s">
        <v>100</v>
      </c>
      <c r="B39" s="2"/>
      <c r="C39" s="69">
        <v>0</v>
      </c>
      <c r="D39" s="4"/>
    </row>
    <row r="40" spans="1:4" ht="15">
      <c r="A40" s="2" t="s">
        <v>69</v>
      </c>
      <c r="B40" s="2"/>
      <c r="C40" s="67">
        <v>0</v>
      </c>
      <c r="D40" s="4"/>
    </row>
    <row r="41" spans="1:4" ht="15">
      <c r="A41" s="2" t="s">
        <v>99</v>
      </c>
      <c r="B41" s="2"/>
      <c r="C41" s="67">
        <v>0</v>
      </c>
      <c r="D41" s="4"/>
    </row>
    <row r="42" spans="1:4" ht="15">
      <c r="A42" s="2" t="s">
        <v>239</v>
      </c>
      <c r="B42" s="2"/>
      <c r="C42" s="67">
        <v>1147</v>
      </c>
      <c r="D42" s="4"/>
    </row>
    <row r="43" spans="1:5" ht="15">
      <c r="A43" s="2" t="s">
        <v>70</v>
      </c>
      <c r="B43" s="2"/>
      <c r="C43" s="67">
        <v>0</v>
      </c>
      <c r="D43" s="4"/>
      <c r="E43" s="70"/>
    </row>
    <row r="44" spans="1:4" ht="15">
      <c r="A44" s="2" t="s">
        <v>71</v>
      </c>
      <c r="B44" s="2"/>
      <c r="C44" s="67">
        <v>0</v>
      </c>
      <c r="D44" s="4"/>
    </row>
    <row r="45" spans="1:4" ht="15">
      <c r="A45" s="2" t="s">
        <v>96</v>
      </c>
      <c r="B45" s="2"/>
      <c r="C45" s="67">
        <v>1090</v>
      </c>
      <c r="D45" s="4"/>
    </row>
    <row r="46" spans="1:4" ht="15">
      <c r="A46" s="2" t="s">
        <v>97</v>
      </c>
      <c r="B46" s="2"/>
      <c r="C46" s="67">
        <v>840</v>
      </c>
      <c r="D46" s="4"/>
    </row>
    <row r="47" spans="1:4" ht="15">
      <c r="A47" s="2" t="s">
        <v>54</v>
      </c>
      <c r="B47" s="2"/>
      <c r="C47" s="67">
        <v>1</v>
      </c>
      <c r="D47" s="4"/>
    </row>
    <row r="48" spans="1:4" ht="15">
      <c r="A48" s="2" t="s">
        <v>68</v>
      </c>
      <c r="B48" s="2"/>
      <c r="C48" s="67">
        <v>2275</v>
      </c>
      <c r="D48" s="4"/>
    </row>
    <row r="49" spans="1:4" ht="15">
      <c r="A49" s="46" t="s">
        <v>73</v>
      </c>
      <c r="B49" s="2"/>
      <c r="C49" s="67">
        <v>316.28</v>
      </c>
      <c r="D49" s="4"/>
    </row>
    <row r="50" spans="1:4" ht="15">
      <c r="A50" s="46" t="s">
        <v>95</v>
      </c>
      <c r="B50" s="2"/>
      <c r="C50" s="67">
        <v>2114</v>
      </c>
      <c r="D50" s="4"/>
    </row>
    <row r="51" spans="1:4" ht="15">
      <c r="A51" s="2" t="s">
        <v>86</v>
      </c>
      <c r="B51" s="2"/>
      <c r="C51" s="67">
        <v>374</v>
      </c>
      <c r="D51" s="4"/>
    </row>
    <row r="52" spans="1:4" ht="16.5" thickBot="1">
      <c r="A52" s="2"/>
      <c r="B52" s="12" t="s">
        <v>25</v>
      </c>
      <c r="C52" s="89">
        <f>SUM(C33:C51)</f>
        <v>11790.26</v>
      </c>
      <c r="D52" s="4"/>
    </row>
    <row r="53" spans="1:4" ht="15.75" thickTop="1">
      <c r="A53" s="2"/>
      <c r="B53" s="2"/>
      <c r="C53" s="4"/>
      <c r="D53" s="4"/>
    </row>
    <row r="54" spans="1:4" ht="15">
      <c r="A54" s="2" t="s">
        <v>34</v>
      </c>
      <c r="B54" s="2"/>
      <c r="C54" s="4"/>
      <c r="D54" s="4"/>
    </row>
    <row r="55" spans="1:4" ht="15">
      <c r="A55" s="14" t="s">
        <v>103</v>
      </c>
      <c r="B55" s="2"/>
      <c r="C55" s="4"/>
      <c r="D55" s="4"/>
    </row>
    <row r="56" spans="1:4" ht="15">
      <c r="A56" s="14"/>
      <c r="B56" s="2"/>
      <c r="C56" s="4"/>
      <c r="D56" s="4"/>
    </row>
    <row r="57" spans="1:4" ht="15">
      <c r="A57" s="2" t="s">
        <v>240</v>
      </c>
      <c r="B57" s="2"/>
      <c r="C57" s="4"/>
      <c r="D57" s="4"/>
    </row>
    <row r="58" spans="1:4" ht="18.75" customHeight="1">
      <c r="A58" s="2" t="s">
        <v>241</v>
      </c>
      <c r="B58" s="2"/>
      <c r="C58" s="4"/>
      <c r="D58" s="4"/>
    </row>
    <row r="59" spans="1:4" ht="24.75" customHeight="1">
      <c r="A59" s="2" t="s">
        <v>242</v>
      </c>
      <c r="B59" s="2"/>
      <c r="C59" s="4"/>
      <c r="D59" s="4"/>
    </row>
    <row r="60" spans="1:4" ht="23.25" customHeight="1">
      <c r="A60" s="2" t="s">
        <v>243</v>
      </c>
      <c r="B60" s="2"/>
      <c r="C60" s="4"/>
      <c r="D60" s="4"/>
    </row>
    <row r="61" spans="1:4" ht="15">
      <c r="A61" s="2"/>
      <c r="B61" s="2"/>
      <c r="C61" s="4"/>
      <c r="D61" s="4"/>
    </row>
    <row r="62" spans="1:4" ht="15">
      <c r="A62" s="2"/>
      <c r="B62" s="2"/>
      <c r="C62" s="4"/>
      <c r="D62" s="4"/>
    </row>
    <row r="64" ht="15">
      <c r="D64" s="4"/>
    </row>
    <row r="65" ht="15">
      <c r="D65" s="4"/>
    </row>
    <row r="68" ht="12.75">
      <c r="A68" s="51"/>
    </row>
  </sheetData>
  <sheetProtection/>
  <mergeCells count="3">
    <mergeCell ref="A1:D1"/>
    <mergeCell ref="A3:D3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98" zoomScaleNormal="98" zoomScalePageLayoutView="0" workbookViewId="0" topLeftCell="A1">
      <selection activeCell="E21" sqref="E21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22.7109375" style="4" customWidth="1"/>
    <col min="4" max="4" width="14.28125" style="2" bestFit="1" customWidth="1"/>
    <col min="5" max="5" width="12.8515625" style="2" bestFit="1" customWidth="1"/>
    <col min="6" max="13" width="9.140625" style="2" customWidth="1"/>
    <col min="14" max="14" width="17.57421875" style="2" customWidth="1"/>
    <col min="15" max="16384" width="9.140625" style="2" customWidth="1"/>
  </cols>
  <sheetData>
    <row r="1" spans="1:14" ht="15.75">
      <c r="A1" s="90" t="s">
        <v>12</v>
      </c>
      <c r="B1" s="90"/>
      <c r="C1" s="90"/>
      <c r="D1" s="90"/>
      <c r="E1" s="90"/>
      <c r="N1" s="35"/>
    </row>
    <row r="2" spans="1:5" ht="15.75">
      <c r="A2" s="90" t="s">
        <v>104</v>
      </c>
      <c r="B2" s="90"/>
      <c r="C2" s="90"/>
      <c r="D2" s="90"/>
      <c r="E2" s="90"/>
    </row>
    <row r="3" ht="15">
      <c r="F3" s="50"/>
    </row>
    <row r="4" ht="15">
      <c r="F4" s="50"/>
    </row>
    <row r="5" spans="2:6" ht="15">
      <c r="B5" s="2" t="s">
        <v>105</v>
      </c>
      <c r="C5" s="4">
        <v>9000</v>
      </c>
      <c r="F5" s="50"/>
    </row>
    <row r="6" spans="2:7" ht="15">
      <c r="B6" s="2" t="s">
        <v>57</v>
      </c>
      <c r="C6" s="4">
        <v>254.26</v>
      </c>
      <c r="F6" s="50"/>
      <c r="G6" s="28"/>
    </row>
    <row r="7" spans="2:7" ht="15">
      <c r="B7" s="2" t="s">
        <v>226</v>
      </c>
      <c r="C7" s="4">
        <v>300</v>
      </c>
      <c r="F7" s="50"/>
      <c r="G7" s="28"/>
    </row>
    <row r="8" spans="2:7" ht="15">
      <c r="B8" s="2" t="s">
        <v>227</v>
      </c>
      <c r="C8" s="4">
        <v>600</v>
      </c>
      <c r="F8" s="50"/>
      <c r="G8" s="28"/>
    </row>
    <row r="9" spans="6:7" ht="15">
      <c r="F9" s="50"/>
      <c r="G9" s="28"/>
    </row>
    <row r="10" spans="1:7" ht="15">
      <c r="A10" s="2" t="s">
        <v>153</v>
      </c>
      <c r="B10" s="2" t="s">
        <v>13</v>
      </c>
      <c r="C10" s="4">
        <v>3.18</v>
      </c>
      <c r="F10" s="50"/>
      <c r="G10" s="28"/>
    </row>
    <row r="11" spans="1:7" ht="15">
      <c r="A11" s="2" t="s">
        <v>154</v>
      </c>
      <c r="B11" s="2" t="s">
        <v>13</v>
      </c>
      <c r="C11" s="4">
        <v>5.88</v>
      </c>
      <c r="F11" s="50"/>
      <c r="G11" s="28"/>
    </row>
    <row r="12" spans="1:7" ht="15">
      <c r="A12" s="2" t="s">
        <v>155</v>
      </c>
      <c r="B12" s="2" t="s">
        <v>13</v>
      </c>
      <c r="C12" s="4">
        <v>6.22</v>
      </c>
      <c r="D12" s="4"/>
      <c r="F12" s="50"/>
      <c r="G12" s="28"/>
    </row>
    <row r="13" spans="1:7" ht="15">
      <c r="A13" s="2" t="s">
        <v>156</v>
      </c>
      <c r="B13" s="2" t="s">
        <v>13</v>
      </c>
      <c r="C13" s="4">
        <v>7.4</v>
      </c>
      <c r="D13" s="4"/>
      <c r="F13" s="50"/>
      <c r="G13" s="28"/>
    </row>
    <row r="14" spans="1:7" ht="15">
      <c r="A14" s="2" t="s">
        <v>157</v>
      </c>
      <c r="B14" s="2" t="s">
        <v>13</v>
      </c>
      <c r="C14" s="4">
        <v>7.85</v>
      </c>
      <c r="F14" s="50"/>
      <c r="G14" s="28"/>
    </row>
    <row r="15" spans="1:7" ht="15">
      <c r="A15" s="2" t="s">
        <v>158</v>
      </c>
      <c r="B15" s="2" t="s">
        <v>13</v>
      </c>
      <c r="C15" s="4">
        <v>7.6</v>
      </c>
      <c r="D15" s="4"/>
      <c r="F15" s="50"/>
      <c r="G15" s="28"/>
    </row>
    <row r="16" spans="1:7" ht="15">
      <c r="A16" s="2" t="s">
        <v>162</v>
      </c>
      <c r="B16" s="2" t="s">
        <v>13</v>
      </c>
      <c r="C16" s="4">
        <v>8.4</v>
      </c>
      <c r="D16" s="4"/>
      <c r="E16" s="4"/>
      <c r="F16" s="50"/>
      <c r="G16" s="28"/>
    </row>
    <row r="17" spans="1:7" ht="15">
      <c r="A17" s="2" t="s">
        <v>159</v>
      </c>
      <c r="B17" s="2" t="s">
        <v>13</v>
      </c>
      <c r="C17" s="4">
        <v>7.88</v>
      </c>
      <c r="E17" s="4"/>
      <c r="F17" s="50"/>
      <c r="G17" s="28"/>
    </row>
    <row r="18" spans="1:7" ht="15">
      <c r="A18" s="2" t="s">
        <v>160</v>
      </c>
      <c r="B18" s="2" t="s">
        <v>13</v>
      </c>
      <c r="C18" s="4">
        <v>7.63</v>
      </c>
      <c r="D18" s="4"/>
      <c r="F18" s="50"/>
      <c r="G18" s="28"/>
    </row>
    <row r="19" spans="1:7" ht="15">
      <c r="A19" s="2" t="s">
        <v>161</v>
      </c>
      <c r="B19" s="2" t="s">
        <v>13</v>
      </c>
      <c r="C19" s="4">
        <v>8.69</v>
      </c>
      <c r="F19" s="50"/>
      <c r="G19" s="28"/>
    </row>
    <row r="20" spans="1:6" ht="15">
      <c r="A20" s="2" t="s">
        <v>163</v>
      </c>
      <c r="B20" s="2" t="s">
        <v>13</v>
      </c>
      <c r="C20" s="4">
        <v>7.65</v>
      </c>
      <c r="D20" s="4"/>
      <c r="E20" s="4"/>
      <c r="F20" s="50"/>
    </row>
    <row r="21" spans="1:6" ht="15">
      <c r="A21" s="2" t="s">
        <v>164</v>
      </c>
      <c r="B21" s="2" t="s">
        <v>13</v>
      </c>
      <c r="C21" s="4">
        <v>7.39</v>
      </c>
      <c r="D21" s="4"/>
      <c r="E21" s="4"/>
      <c r="F21" s="50"/>
    </row>
    <row r="22" spans="4:6" ht="15">
      <c r="D22" s="4"/>
      <c r="E22" s="4"/>
      <c r="F22" s="50"/>
    </row>
    <row r="23" spans="3:6" ht="16.5" thickBot="1">
      <c r="C23" s="6">
        <f>SUM(C5:C22)</f>
        <v>10240.029999999997</v>
      </c>
      <c r="D23" s="4"/>
      <c r="F23" s="50"/>
    </row>
    <row r="24" spans="4:6" ht="15.75" thickTop="1">
      <c r="D24" s="4"/>
      <c r="F24" s="50"/>
    </row>
    <row r="25" ht="15">
      <c r="F25" s="50"/>
    </row>
    <row r="26" ht="15">
      <c r="F26" s="50"/>
    </row>
    <row r="27" ht="15">
      <c r="F27" s="50"/>
    </row>
    <row r="28" ht="15">
      <c r="F28" s="50"/>
    </row>
    <row r="29" ht="15">
      <c r="F29" s="50"/>
    </row>
    <row r="33" ht="15">
      <c r="F33" s="50"/>
    </row>
    <row r="40" ht="15">
      <c r="B40" s="46"/>
    </row>
    <row r="41" ht="15">
      <c r="B41" s="32"/>
    </row>
    <row r="42" ht="15">
      <c r="B42" s="46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="91" zoomScaleNormal="91" zoomScalePageLayoutView="0" workbookViewId="0" topLeftCell="A1">
      <selection activeCell="D23" sqref="D23"/>
    </sheetView>
  </sheetViews>
  <sheetFormatPr defaultColWidth="9.140625" defaultRowHeight="12.75"/>
  <cols>
    <col min="1" max="1" width="32.28125" style="2" customWidth="1"/>
    <col min="2" max="2" width="20.00390625" style="2" customWidth="1"/>
    <col min="3" max="3" width="13.00390625" style="4" customWidth="1"/>
    <col min="4" max="4" width="14.421875" style="4" customWidth="1"/>
    <col min="5" max="5" width="16.28125" style="2" customWidth="1"/>
    <col min="6" max="7" width="14.28125" style="2" bestFit="1" customWidth="1"/>
    <col min="8" max="8" width="17.140625" style="2" customWidth="1"/>
    <col min="9" max="13" width="9.140625" style="2" customWidth="1"/>
    <col min="14" max="14" width="17.57421875" style="2" customWidth="1"/>
    <col min="15" max="16384" width="9.140625" style="2" customWidth="1"/>
  </cols>
  <sheetData>
    <row r="1" spans="1:14" ht="15.75">
      <c r="A1" s="90" t="s">
        <v>12</v>
      </c>
      <c r="B1" s="90"/>
      <c r="C1" s="90"/>
      <c r="D1" s="90"/>
      <c r="E1" s="90"/>
      <c r="F1" s="90"/>
      <c r="G1" s="19"/>
      <c r="N1" s="35"/>
    </row>
    <row r="2" spans="1:6" ht="15.75">
      <c r="A2" s="91" t="s">
        <v>106</v>
      </c>
      <c r="B2" s="91"/>
      <c r="C2" s="91"/>
      <c r="D2" s="91"/>
      <c r="E2" s="91"/>
      <c r="F2" s="91"/>
    </row>
    <row r="3" ht="15">
      <c r="F3" s="50"/>
    </row>
    <row r="4" spans="1:7" ht="15">
      <c r="A4" s="2" t="s">
        <v>14</v>
      </c>
      <c r="E4" s="4">
        <v>4666.12</v>
      </c>
      <c r="F4" s="50"/>
      <c r="G4" s="4"/>
    </row>
    <row r="5" spans="1:7" ht="15">
      <c r="A5" s="2" t="s">
        <v>15</v>
      </c>
      <c r="E5" s="4">
        <v>6654.05</v>
      </c>
      <c r="F5" s="50"/>
      <c r="G5" s="4"/>
    </row>
    <row r="6" spans="5:7" ht="15">
      <c r="E6" s="4"/>
      <c r="F6" s="34"/>
      <c r="G6" s="4"/>
    </row>
    <row r="7" spans="3:7" ht="15">
      <c r="C7" s="14"/>
      <c r="E7" s="4"/>
      <c r="F7" s="34"/>
      <c r="G7" s="4"/>
    </row>
    <row r="8" spans="1:7" ht="15">
      <c r="A8" s="2" t="s">
        <v>52</v>
      </c>
      <c r="B8" s="14"/>
      <c r="C8" s="56"/>
      <c r="E8" s="4"/>
      <c r="F8" s="34"/>
      <c r="G8" s="4"/>
    </row>
    <row r="9" spans="1:7" ht="15">
      <c r="A9" s="2" t="s">
        <v>49</v>
      </c>
      <c r="B9" s="14" t="s">
        <v>45</v>
      </c>
      <c r="C9" s="2"/>
      <c r="D9" s="4">
        <v>254.26</v>
      </c>
      <c r="E9" s="4"/>
      <c r="F9" s="34"/>
      <c r="G9" s="4"/>
    </row>
    <row r="10" spans="2:7" ht="15">
      <c r="B10" s="14" t="s">
        <v>45</v>
      </c>
      <c r="C10" s="2"/>
      <c r="D10" s="4">
        <v>229.51</v>
      </c>
      <c r="F10" s="34"/>
      <c r="G10" s="4"/>
    </row>
    <row r="11" spans="6:7" ht="15">
      <c r="F11" s="34"/>
      <c r="G11" s="4"/>
    </row>
    <row r="12" spans="6:7" ht="15">
      <c r="F12" s="34"/>
      <c r="G12" s="4"/>
    </row>
    <row r="13" spans="3:7" ht="15">
      <c r="C13" s="14"/>
      <c r="E13" s="43">
        <f>D9+D10+D11+D12</f>
        <v>483.77</v>
      </c>
      <c r="F13" s="34"/>
      <c r="G13" s="4"/>
    </row>
    <row r="14" spans="3:7" ht="15">
      <c r="C14" s="14"/>
      <c r="E14" s="4">
        <f>SUM(E4:E13)</f>
        <v>11803.94</v>
      </c>
      <c r="F14" s="34"/>
      <c r="G14" s="4"/>
    </row>
    <row r="15" spans="3:7" ht="15">
      <c r="C15" s="14"/>
      <c r="E15" s="4"/>
      <c r="F15" s="34"/>
      <c r="G15" s="4"/>
    </row>
    <row r="16" spans="3:7" ht="15">
      <c r="C16" s="14"/>
      <c r="E16" s="4"/>
      <c r="F16" s="34"/>
      <c r="G16" s="4"/>
    </row>
    <row r="17" spans="1:7" ht="15">
      <c r="A17" s="2" t="s">
        <v>16</v>
      </c>
      <c r="B17" s="14" t="s">
        <v>232</v>
      </c>
      <c r="C17" s="33" t="s">
        <v>230</v>
      </c>
      <c r="D17" s="34">
        <v>384.65</v>
      </c>
      <c r="F17" s="34"/>
      <c r="G17" s="4"/>
    </row>
    <row r="18" spans="2:7" ht="15">
      <c r="B18" s="14" t="s">
        <v>232</v>
      </c>
      <c r="C18" s="33" t="s">
        <v>231</v>
      </c>
      <c r="D18" s="34">
        <v>1377.04</v>
      </c>
      <c r="F18" s="34"/>
      <c r="G18" s="4"/>
    </row>
    <row r="19" spans="2:7" ht="15">
      <c r="B19" s="2" t="s">
        <v>233</v>
      </c>
      <c r="C19" s="33" t="s">
        <v>229</v>
      </c>
      <c r="D19" s="4">
        <v>383.5</v>
      </c>
      <c r="F19" s="34"/>
      <c r="G19" s="4"/>
    </row>
    <row r="20" spans="2:7" ht="15">
      <c r="B20" s="2" t="s">
        <v>234</v>
      </c>
      <c r="C20" s="14" t="s">
        <v>229</v>
      </c>
      <c r="D20" s="4">
        <v>20</v>
      </c>
      <c r="F20" s="50"/>
      <c r="G20" s="4"/>
    </row>
    <row r="21" spans="3:7" ht="15">
      <c r="C21" s="74"/>
      <c r="F21" s="50"/>
      <c r="G21" s="4"/>
    </row>
    <row r="22" spans="3:7" ht="15">
      <c r="C22" s="2"/>
      <c r="E22" s="4">
        <f>D17+D18+D19+D20</f>
        <v>2165.19</v>
      </c>
      <c r="F22" s="50"/>
      <c r="G22" s="4"/>
    </row>
    <row r="23" spans="3:7" ht="15">
      <c r="C23" s="2"/>
      <c r="E23" s="4"/>
      <c r="G23" s="4"/>
    </row>
    <row r="24" spans="1:7" ht="16.5" thickBot="1">
      <c r="A24" s="8" t="s">
        <v>236</v>
      </c>
      <c r="B24" s="8"/>
      <c r="C24" s="2"/>
      <c r="E24" s="38">
        <f>E14-E22</f>
        <v>9638.75</v>
      </c>
      <c r="G24" s="4"/>
    </row>
    <row r="25" spans="1:7" ht="16.5" thickTop="1">
      <c r="A25" s="8"/>
      <c r="B25" s="8"/>
      <c r="C25" s="2"/>
      <c r="E25" s="39"/>
      <c r="G25" s="4"/>
    </row>
    <row r="26" spans="3:8" ht="15.75">
      <c r="C26" s="2"/>
      <c r="E26" s="5"/>
      <c r="F26" s="50"/>
      <c r="G26" s="4"/>
      <c r="H26" s="4"/>
    </row>
    <row r="27" spans="1:5" ht="15.75">
      <c r="A27" s="8" t="s">
        <v>17</v>
      </c>
      <c r="B27" s="8"/>
      <c r="C27" s="2"/>
      <c r="D27" s="2"/>
      <c r="E27" s="4"/>
    </row>
    <row r="28" spans="1:5" ht="15.75">
      <c r="A28" s="2" t="s">
        <v>107</v>
      </c>
      <c r="B28" s="8"/>
      <c r="C28" s="2"/>
      <c r="D28" s="2"/>
      <c r="E28" s="4">
        <v>9323.57</v>
      </c>
    </row>
    <row r="29" spans="1:7" ht="15">
      <c r="A29" s="2" t="s">
        <v>18</v>
      </c>
      <c r="C29" s="2"/>
      <c r="D29" s="2"/>
      <c r="E29" s="4">
        <v>10240.03</v>
      </c>
      <c r="F29" s="4"/>
      <c r="G29" s="4"/>
    </row>
    <row r="30" spans="1:9" ht="15">
      <c r="A30" s="2" t="s">
        <v>19</v>
      </c>
      <c r="C30" s="2"/>
      <c r="D30" s="2"/>
      <c r="E30" s="4">
        <v>9924.85</v>
      </c>
      <c r="G30" s="4"/>
      <c r="I30" s="4"/>
    </row>
    <row r="31" spans="1:6" ht="15.75" thickBot="1">
      <c r="A31" s="2" t="s">
        <v>235</v>
      </c>
      <c r="C31" s="2"/>
      <c r="E31" s="38">
        <f>E28+E29-E30</f>
        <v>9638.749999999998</v>
      </c>
      <c r="F31" s="4"/>
    </row>
    <row r="32" spans="6:7" ht="15.75" thickTop="1">
      <c r="F32" s="4"/>
      <c r="G32" s="4"/>
    </row>
    <row r="33" spans="4:7" ht="15">
      <c r="D33" s="45"/>
      <c r="E33" s="39"/>
      <c r="G33" s="4"/>
    </row>
    <row r="34" spans="2:7" ht="15">
      <c r="B34" s="46"/>
      <c r="D34" s="48"/>
      <c r="E34" s="39"/>
      <c r="G34" s="4"/>
    </row>
    <row r="35" spans="1:5" ht="15">
      <c r="A35" s="57"/>
      <c r="B35" s="63"/>
      <c r="C35" s="39"/>
      <c r="D35" s="39"/>
      <c r="E35" s="4"/>
    </row>
    <row r="36" spans="1:4" ht="15">
      <c r="A36" s="57"/>
      <c r="B36" s="39"/>
      <c r="C36" s="39"/>
      <c r="D36" s="39"/>
    </row>
    <row r="37" spans="1:4" ht="15">
      <c r="A37" s="57"/>
      <c r="B37" s="39"/>
      <c r="C37" s="39"/>
      <c r="D37" s="39"/>
    </row>
    <row r="38" spans="1:4" ht="15">
      <c r="A38" s="57"/>
      <c r="B38" s="39"/>
      <c r="C38" s="39"/>
      <c r="D38" s="39"/>
    </row>
    <row r="39" spans="1:4" ht="15">
      <c r="A39" s="57"/>
      <c r="B39" s="39"/>
      <c r="C39" s="39"/>
      <c r="D39" s="39"/>
    </row>
    <row r="40" spans="1:4" ht="15">
      <c r="A40" s="57"/>
      <c r="B40" s="39"/>
      <c r="C40" s="39"/>
      <c r="D40" s="39"/>
    </row>
    <row r="41" spans="1:4" ht="15">
      <c r="A41" s="57"/>
      <c r="B41" s="39"/>
      <c r="C41" s="39"/>
      <c r="D41" s="39"/>
    </row>
    <row r="42" spans="1:4" ht="15">
      <c r="A42" s="64"/>
      <c r="B42" s="65"/>
      <c r="C42" s="66"/>
      <c r="D42" s="40"/>
    </row>
    <row r="43" spans="1:4" ht="15">
      <c r="A43" s="41"/>
      <c r="B43" s="41"/>
      <c r="C43" s="42"/>
      <c r="D43" s="34"/>
    </row>
    <row r="44" spans="1:4" ht="15">
      <c r="A44" s="41"/>
      <c r="B44" s="41"/>
      <c r="C44" s="42"/>
      <c r="D44" s="34"/>
    </row>
    <row r="45" spans="1:4" ht="15">
      <c r="A45" s="41"/>
      <c r="B45" s="41"/>
      <c r="C45" s="42"/>
      <c r="D45" s="34"/>
    </row>
    <row r="46" spans="1:4" ht="15">
      <c r="A46" s="41"/>
      <c r="B46" s="41"/>
      <c r="C46" s="42"/>
      <c r="D46" s="34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6"/>
  <sheetViews>
    <sheetView zoomScale="98" zoomScaleNormal="98" zoomScalePageLayoutView="0" workbookViewId="0" topLeftCell="D64">
      <selection activeCell="D78" sqref="D78"/>
    </sheetView>
  </sheetViews>
  <sheetFormatPr defaultColWidth="9.140625" defaultRowHeight="12.75"/>
  <cols>
    <col min="1" max="1" width="13.421875" style="2" bestFit="1" customWidth="1"/>
    <col min="2" max="2" width="13.57421875" style="24" bestFit="1" customWidth="1"/>
    <col min="3" max="3" width="38.7109375" style="3" customWidth="1"/>
    <col min="4" max="4" width="52.140625" style="3" customWidth="1"/>
    <col min="5" max="5" width="17.140625" style="4" bestFit="1" customWidth="1"/>
    <col min="6" max="6" width="17.140625" style="4" customWidth="1"/>
    <col min="7" max="7" width="15.140625" style="4" customWidth="1"/>
    <col min="8" max="8" width="13.7109375" style="4" bestFit="1" customWidth="1"/>
    <col min="9" max="9" width="15.140625" style="17" bestFit="1" customWidth="1"/>
    <col min="10" max="10" width="14.140625" style="4" bestFit="1" customWidth="1"/>
    <col min="11" max="11" width="15.28125" style="4" bestFit="1" customWidth="1"/>
    <col min="12" max="12" width="17.57421875" style="4" customWidth="1"/>
    <col min="13" max="13" width="11.57421875" style="4" bestFit="1" customWidth="1"/>
    <col min="14" max="14" width="20.7109375" style="4" bestFit="1" customWidth="1"/>
    <col min="15" max="15" width="12.28125" style="4" bestFit="1" customWidth="1"/>
    <col min="16" max="16" width="12.8515625" style="4" bestFit="1" customWidth="1"/>
    <col min="17" max="17" width="14.28125" style="4" bestFit="1" customWidth="1"/>
    <col min="18" max="18" width="22.7109375" style="2" customWidth="1"/>
    <col min="19" max="19" width="11.57421875" style="2" bestFit="1" customWidth="1"/>
    <col min="20" max="20" width="9.140625" style="2" customWidth="1"/>
    <col min="21" max="21" width="13.7109375" style="2" bestFit="1" customWidth="1"/>
    <col min="22" max="16384" width="9.140625" style="2" customWidth="1"/>
  </cols>
  <sheetData>
    <row r="1" spans="1:17" s="1" customFormat="1" ht="36" customHeight="1">
      <c r="A1" s="1" t="s">
        <v>0</v>
      </c>
      <c r="B1" s="25" t="s">
        <v>1</v>
      </c>
      <c r="C1" s="1" t="s">
        <v>2</v>
      </c>
      <c r="D1" s="20" t="s">
        <v>3</v>
      </c>
      <c r="E1" s="21" t="s">
        <v>4</v>
      </c>
      <c r="F1" s="21" t="s">
        <v>46</v>
      </c>
      <c r="G1" s="21" t="s">
        <v>47</v>
      </c>
      <c r="H1" s="21" t="s">
        <v>5</v>
      </c>
      <c r="I1" s="22" t="s">
        <v>49</v>
      </c>
      <c r="J1" s="21" t="s">
        <v>6</v>
      </c>
      <c r="K1" s="21" t="s">
        <v>7</v>
      </c>
      <c r="L1" s="49" t="s">
        <v>178</v>
      </c>
      <c r="M1" s="21" t="s">
        <v>8</v>
      </c>
      <c r="N1" s="49" t="s">
        <v>87</v>
      </c>
      <c r="O1" s="49" t="s">
        <v>58</v>
      </c>
      <c r="P1" s="21" t="s">
        <v>9</v>
      </c>
      <c r="Q1" s="1" t="s">
        <v>10</v>
      </c>
    </row>
    <row r="2" spans="2:16" s="1" customFormat="1" ht="18" customHeight="1">
      <c r="B2" s="26"/>
      <c r="C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s="1" customFormat="1" ht="18" customHeight="1">
      <c r="A3" s="85">
        <v>45021</v>
      </c>
      <c r="B3" s="86" t="s">
        <v>108</v>
      </c>
      <c r="C3" s="76" t="s">
        <v>81</v>
      </c>
      <c r="D3" s="76" t="s">
        <v>82</v>
      </c>
      <c r="E3" s="82">
        <v>269.5</v>
      </c>
      <c r="F3" s="77">
        <v>269.5</v>
      </c>
      <c r="G3" s="77"/>
      <c r="H3" s="78">
        <v>226.1</v>
      </c>
      <c r="I3" s="78">
        <v>43.4</v>
      </c>
      <c r="J3" s="79"/>
      <c r="K3" s="79"/>
      <c r="L3" s="79"/>
      <c r="M3" s="79"/>
      <c r="N3" s="79"/>
      <c r="O3" s="79"/>
      <c r="P3" s="79"/>
      <c r="Q3" s="78"/>
      <c r="R3" s="80"/>
    </row>
    <row r="4" spans="1:18" s="1" customFormat="1" ht="18" customHeight="1">
      <c r="A4" s="85">
        <v>45021</v>
      </c>
      <c r="B4" s="86" t="s">
        <v>108</v>
      </c>
      <c r="C4" s="76" t="s">
        <v>79</v>
      </c>
      <c r="D4" s="76" t="s">
        <v>80</v>
      </c>
      <c r="E4" s="82">
        <v>20</v>
      </c>
      <c r="F4" s="77">
        <v>20</v>
      </c>
      <c r="G4" s="77"/>
      <c r="H4" s="78"/>
      <c r="I4" s="78"/>
      <c r="J4" s="79"/>
      <c r="K4" s="79"/>
      <c r="L4" s="79"/>
      <c r="M4" s="78">
        <v>20</v>
      </c>
      <c r="N4" s="79"/>
      <c r="O4" s="79"/>
      <c r="P4" s="79"/>
      <c r="Q4" s="78"/>
      <c r="R4" s="80"/>
    </row>
    <row r="5" spans="1:18" s="1" customFormat="1" ht="18" customHeight="1">
      <c r="A5" s="85">
        <v>45021</v>
      </c>
      <c r="B5" s="86" t="s">
        <v>108</v>
      </c>
      <c r="C5" s="76" t="s">
        <v>77</v>
      </c>
      <c r="D5" s="76" t="s">
        <v>78</v>
      </c>
      <c r="E5" s="82">
        <v>396</v>
      </c>
      <c r="F5" s="77">
        <v>330</v>
      </c>
      <c r="G5" s="77">
        <v>66</v>
      </c>
      <c r="H5" s="78"/>
      <c r="I5" s="78"/>
      <c r="J5" s="79"/>
      <c r="K5" s="79"/>
      <c r="L5" s="79"/>
      <c r="M5" s="78"/>
      <c r="N5" s="79"/>
      <c r="O5" s="79"/>
      <c r="P5" s="78">
        <v>396</v>
      </c>
      <c r="Q5" s="78"/>
      <c r="R5" s="80"/>
    </row>
    <row r="6" spans="1:18" s="1" customFormat="1" ht="18" customHeight="1">
      <c r="A6" s="85">
        <v>45049</v>
      </c>
      <c r="B6" s="86" t="s">
        <v>109</v>
      </c>
      <c r="C6" s="76" t="s">
        <v>81</v>
      </c>
      <c r="D6" s="76" t="s">
        <v>82</v>
      </c>
      <c r="E6" s="82">
        <v>269.5</v>
      </c>
      <c r="F6" s="77">
        <v>269.5</v>
      </c>
      <c r="G6" s="77"/>
      <c r="H6" s="77">
        <v>234.9</v>
      </c>
      <c r="I6" s="77">
        <v>34.6</v>
      </c>
      <c r="J6" s="79"/>
      <c r="K6" s="79"/>
      <c r="L6" s="79"/>
      <c r="M6" s="78"/>
      <c r="N6" s="79"/>
      <c r="O6" s="79"/>
      <c r="P6" s="78"/>
      <c r="Q6" s="78"/>
      <c r="R6" s="80"/>
    </row>
    <row r="7" spans="1:18" s="1" customFormat="1" ht="18" customHeight="1">
      <c r="A7" s="85">
        <v>45063</v>
      </c>
      <c r="B7" s="86" t="s">
        <v>110</v>
      </c>
      <c r="C7" s="76" t="s">
        <v>111</v>
      </c>
      <c r="D7" s="76" t="s">
        <v>112</v>
      </c>
      <c r="E7" s="82">
        <v>19.9</v>
      </c>
      <c r="F7" s="77">
        <v>19.9</v>
      </c>
      <c r="G7" s="77"/>
      <c r="H7" s="77"/>
      <c r="I7" s="77"/>
      <c r="J7" s="79"/>
      <c r="K7" s="79"/>
      <c r="L7" s="79"/>
      <c r="M7" s="78"/>
      <c r="N7" s="78">
        <v>19.9</v>
      </c>
      <c r="O7" s="79"/>
      <c r="P7" s="78"/>
      <c r="Q7" s="78"/>
      <c r="R7" s="80"/>
    </row>
    <row r="8" spans="1:18" s="1" customFormat="1" ht="18" customHeight="1">
      <c r="A8" s="85">
        <v>45063</v>
      </c>
      <c r="B8" s="86" t="s">
        <v>110</v>
      </c>
      <c r="C8" s="76" t="s">
        <v>113</v>
      </c>
      <c r="D8" s="76" t="s">
        <v>114</v>
      </c>
      <c r="E8" s="82">
        <v>10.6</v>
      </c>
      <c r="F8" s="77">
        <v>8.83</v>
      </c>
      <c r="G8" s="77">
        <v>1.77</v>
      </c>
      <c r="H8" s="77"/>
      <c r="I8" s="77"/>
      <c r="J8" s="79"/>
      <c r="K8" s="79"/>
      <c r="L8" s="79"/>
      <c r="M8" s="78"/>
      <c r="N8" s="79"/>
      <c r="O8" s="78">
        <v>10.6</v>
      </c>
      <c r="P8" s="78"/>
      <c r="Q8" s="78"/>
      <c r="R8" s="80"/>
    </row>
    <row r="9" spans="1:18" s="1" customFormat="1" ht="18" customHeight="1">
      <c r="A9" s="85">
        <v>45063</v>
      </c>
      <c r="B9" s="86" t="s">
        <v>110</v>
      </c>
      <c r="C9" s="76" t="s">
        <v>79</v>
      </c>
      <c r="D9" s="76" t="s">
        <v>80</v>
      </c>
      <c r="E9" s="82">
        <v>20</v>
      </c>
      <c r="F9" s="77">
        <v>20</v>
      </c>
      <c r="G9" s="77"/>
      <c r="H9" s="77"/>
      <c r="I9" s="77"/>
      <c r="J9" s="79"/>
      <c r="K9" s="79"/>
      <c r="L9" s="79"/>
      <c r="M9" s="78">
        <v>20</v>
      </c>
      <c r="N9" s="79"/>
      <c r="O9" s="79"/>
      <c r="P9" s="78"/>
      <c r="Q9" s="78"/>
      <c r="R9" s="80"/>
    </row>
    <row r="10" spans="1:18" s="1" customFormat="1" ht="18" customHeight="1">
      <c r="A10" s="85">
        <v>45063</v>
      </c>
      <c r="B10" s="86" t="s">
        <v>110</v>
      </c>
      <c r="C10" s="76" t="s">
        <v>81</v>
      </c>
      <c r="D10" s="76" t="s">
        <v>85</v>
      </c>
      <c r="E10" s="82">
        <v>90</v>
      </c>
      <c r="F10" s="77">
        <v>90</v>
      </c>
      <c r="G10" s="77"/>
      <c r="H10" s="77"/>
      <c r="I10" s="77"/>
      <c r="J10" s="78">
        <v>90</v>
      </c>
      <c r="K10" s="79"/>
      <c r="L10" s="79"/>
      <c r="M10" s="78"/>
      <c r="N10" s="79"/>
      <c r="O10" s="79"/>
      <c r="P10" s="78"/>
      <c r="Q10" s="78"/>
      <c r="R10" s="80"/>
    </row>
    <row r="11" spans="1:18" s="1" customFormat="1" ht="18" customHeight="1">
      <c r="A11" s="85">
        <v>45063</v>
      </c>
      <c r="B11" s="86" t="s">
        <v>110</v>
      </c>
      <c r="C11" s="76" t="s">
        <v>60</v>
      </c>
      <c r="D11" s="76" t="s">
        <v>76</v>
      </c>
      <c r="E11" s="82">
        <v>413.92</v>
      </c>
      <c r="F11" s="77">
        <v>413.92</v>
      </c>
      <c r="G11" s="77"/>
      <c r="H11" s="77"/>
      <c r="I11" s="77"/>
      <c r="J11" s="77"/>
      <c r="K11" s="77"/>
      <c r="L11" s="77">
        <v>413.92</v>
      </c>
      <c r="M11" s="78"/>
      <c r="N11" s="79"/>
      <c r="O11" s="79"/>
      <c r="P11" s="78"/>
      <c r="Q11" s="78"/>
      <c r="R11" s="80"/>
    </row>
    <row r="12" spans="1:18" s="1" customFormat="1" ht="18" customHeight="1">
      <c r="A12" s="85">
        <v>45063</v>
      </c>
      <c r="B12" s="86" t="s">
        <v>110</v>
      </c>
      <c r="C12" s="76" t="s">
        <v>59</v>
      </c>
      <c r="D12" s="81" t="s">
        <v>84</v>
      </c>
      <c r="E12" s="82">
        <v>494.49</v>
      </c>
      <c r="F12" s="77">
        <v>494.49</v>
      </c>
      <c r="G12" s="77"/>
      <c r="H12" s="77"/>
      <c r="I12" s="77"/>
      <c r="J12" s="77"/>
      <c r="K12" s="77">
        <v>494.49</v>
      </c>
      <c r="L12" s="79"/>
      <c r="M12" s="78"/>
      <c r="N12" s="79"/>
      <c r="O12" s="79"/>
      <c r="P12" s="78"/>
      <c r="Q12" s="78"/>
      <c r="R12" s="80"/>
    </row>
    <row r="13" spans="1:18" s="1" customFormat="1" ht="18" customHeight="1">
      <c r="A13" s="85">
        <v>45063</v>
      </c>
      <c r="B13" s="86" t="s">
        <v>110</v>
      </c>
      <c r="C13" s="76" t="s">
        <v>115</v>
      </c>
      <c r="D13" s="76" t="s">
        <v>116</v>
      </c>
      <c r="E13" s="82">
        <v>24</v>
      </c>
      <c r="F13" s="77">
        <v>24</v>
      </c>
      <c r="G13" s="77"/>
      <c r="H13" s="77"/>
      <c r="I13" s="77"/>
      <c r="J13" s="79"/>
      <c r="K13" s="79"/>
      <c r="L13" s="79"/>
      <c r="M13" s="78"/>
      <c r="N13" s="78"/>
      <c r="O13" s="79"/>
      <c r="P13" s="78"/>
      <c r="Q13" s="78">
        <v>24</v>
      </c>
      <c r="R13" s="80"/>
    </row>
    <row r="14" spans="1:18" s="1" customFormat="1" ht="18" customHeight="1">
      <c r="A14" s="85">
        <v>45063</v>
      </c>
      <c r="B14" s="86" t="s">
        <v>110</v>
      </c>
      <c r="C14" s="76" t="s">
        <v>117</v>
      </c>
      <c r="D14" s="76" t="s">
        <v>118</v>
      </c>
      <c r="E14" s="82">
        <v>12</v>
      </c>
      <c r="F14" s="77">
        <v>12</v>
      </c>
      <c r="G14" s="77"/>
      <c r="H14" s="77"/>
      <c r="I14" s="77"/>
      <c r="J14" s="79"/>
      <c r="K14" s="79"/>
      <c r="L14" s="79"/>
      <c r="M14" s="78"/>
      <c r="N14" s="78"/>
      <c r="O14" s="78">
        <v>12</v>
      </c>
      <c r="P14" s="78"/>
      <c r="Q14" s="78"/>
      <c r="R14" s="80"/>
    </row>
    <row r="15" spans="1:18" s="1" customFormat="1" ht="18" customHeight="1">
      <c r="A15" s="85">
        <v>45063</v>
      </c>
      <c r="B15" s="86" t="s">
        <v>110</v>
      </c>
      <c r="C15" s="76" t="s">
        <v>61</v>
      </c>
      <c r="D15" s="81" t="s">
        <v>83</v>
      </c>
      <c r="E15" s="82">
        <v>120</v>
      </c>
      <c r="F15" s="77">
        <v>100</v>
      </c>
      <c r="G15" s="77">
        <v>20</v>
      </c>
      <c r="H15" s="77"/>
      <c r="I15" s="77"/>
      <c r="J15" s="77"/>
      <c r="K15" s="77"/>
      <c r="L15" s="77">
        <v>120</v>
      </c>
      <c r="M15" s="78"/>
      <c r="N15" s="78"/>
      <c r="O15" s="79"/>
      <c r="P15" s="78"/>
      <c r="Q15" s="78"/>
      <c r="R15" s="80"/>
    </row>
    <row r="16" spans="1:18" s="1" customFormat="1" ht="18" customHeight="1">
      <c r="A16" s="85">
        <v>45063</v>
      </c>
      <c r="B16" s="86" t="s">
        <v>120</v>
      </c>
      <c r="C16" s="76" t="s">
        <v>119</v>
      </c>
      <c r="D16" s="76" t="s">
        <v>212</v>
      </c>
      <c r="E16" s="82">
        <v>110</v>
      </c>
      <c r="F16" s="77">
        <v>110</v>
      </c>
      <c r="G16" s="77"/>
      <c r="H16" s="77"/>
      <c r="I16" s="77"/>
      <c r="J16" s="79"/>
      <c r="K16" s="79"/>
      <c r="L16" s="79"/>
      <c r="M16" s="78"/>
      <c r="N16" s="78">
        <v>110</v>
      </c>
      <c r="O16" s="79"/>
      <c r="P16" s="78"/>
      <c r="Q16" s="78"/>
      <c r="R16" s="80"/>
    </row>
    <row r="17" spans="1:18" s="1" customFormat="1" ht="18" customHeight="1">
      <c r="A17" s="85">
        <v>45091</v>
      </c>
      <c r="B17" s="86" t="s">
        <v>121</v>
      </c>
      <c r="C17" s="76" t="s">
        <v>122</v>
      </c>
      <c r="D17" s="76" t="s">
        <v>123</v>
      </c>
      <c r="E17" s="82">
        <v>1125</v>
      </c>
      <c r="F17" s="77">
        <v>1125</v>
      </c>
      <c r="G17" s="77"/>
      <c r="H17" s="77"/>
      <c r="I17" s="77"/>
      <c r="J17" s="79"/>
      <c r="K17" s="79"/>
      <c r="L17" s="79"/>
      <c r="M17" s="78"/>
      <c r="O17" s="79"/>
      <c r="P17" s="78"/>
      <c r="Q17" s="78">
        <v>1125</v>
      </c>
      <c r="R17" s="83" t="s">
        <v>238</v>
      </c>
    </row>
    <row r="18" spans="1:18" s="1" customFormat="1" ht="18" customHeight="1">
      <c r="A18" s="85">
        <v>45091</v>
      </c>
      <c r="B18" s="86" t="s">
        <v>121</v>
      </c>
      <c r="C18" s="76" t="s">
        <v>79</v>
      </c>
      <c r="D18" s="76" t="s">
        <v>80</v>
      </c>
      <c r="E18" s="82">
        <v>20</v>
      </c>
      <c r="F18" s="77">
        <v>20</v>
      </c>
      <c r="G18" s="77"/>
      <c r="H18" s="77"/>
      <c r="I18" s="77"/>
      <c r="J18" s="79"/>
      <c r="K18" s="79"/>
      <c r="L18" s="79"/>
      <c r="M18" s="78">
        <v>20</v>
      </c>
      <c r="N18" s="78"/>
      <c r="O18" s="79"/>
      <c r="P18" s="78"/>
      <c r="Q18" s="78"/>
      <c r="R18" s="80"/>
    </row>
    <row r="19" spans="1:18" s="1" customFormat="1" ht="18" customHeight="1">
      <c r="A19" s="85">
        <v>45091</v>
      </c>
      <c r="B19" s="86" t="s">
        <v>121</v>
      </c>
      <c r="C19" s="76" t="s">
        <v>124</v>
      </c>
      <c r="D19" s="76" t="s">
        <v>125</v>
      </c>
      <c r="E19" s="82">
        <v>21.99</v>
      </c>
      <c r="F19" s="77">
        <v>18.32</v>
      </c>
      <c r="G19" s="77">
        <v>3.67</v>
      </c>
      <c r="H19" s="77"/>
      <c r="I19" s="77"/>
      <c r="J19" s="79"/>
      <c r="K19" s="79"/>
      <c r="L19" s="79"/>
      <c r="M19" s="78"/>
      <c r="N19" s="78">
        <v>21.99</v>
      </c>
      <c r="O19" s="79"/>
      <c r="P19" s="78"/>
      <c r="Q19" s="78"/>
      <c r="R19" s="80"/>
    </row>
    <row r="20" spans="1:18" s="1" customFormat="1" ht="18" customHeight="1">
      <c r="A20" s="85">
        <v>45091</v>
      </c>
      <c r="B20" s="86" t="s">
        <v>121</v>
      </c>
      <c r="C20" s="76" t="s">
        <v>81</v>
      </c>
      <c r="D20" s="76" t="s">
        <v>82</v>
      </c>
      <c r="E20" s="82">
        <v>611.5</v>
      </c>
      <c r="F20" s="77">
        <v>611.5</v>
      </c>
      <c r="G20" s="77"/>
      <c r="H20" s="77">
        <v>503.9</v>
      </c>
      <c r="I20" s="77">
        <v>107.6</v>
      </c>
      <c r="J20" s="79"/>
      <c r="K20" s="79"/>
      <c r="L20" s="79"/>
      <c r="M20" s="78"/>
      <c r="N20" s="78"/>
      <c r="O20" s="78"/>
      <c r="P20" s="78"/>
      <c r="Q20" s="78"/>
      <c r="R20" s="80"/>
    </row>
    <row r="21" spans="1:18" s="1" customFormat="1" ht="18" customHeight="1">
      <c r="A21" s="85">
        <v>45091</v>
      </c>
      <c r="B21" s="86" t="s">
        <v>121</v>
      </c>
      <c r="C21" s="76" t="s">
        <v>81</v>
      </c>
      <c r="D21" s="76" t="s">
        <v>118</v>
      </c>
      <c r="E21" s="82">
        <v>1.5</v>
      </c>
      <c r="F21" s="77">
        <v>1.5</v>
      </c>
      <c r="G21" s="77"/>
      <c r="H21" s="77"/>
      <c r="I21" s="77"/>
      <c r="J21" s="79"/>
      <c r="K21" s="79"/>
      <c r="L21" s="79"/>
      <c r="M21" s="78"/>
      <c r="N21" s="78"/>
      <c r="O21" s="78">
        <v>1.5</v>
      </c>
      <c r="P21" s="78"/>
      <c r="Q21" s="78"/>
      <c r="R21" s="80"/>
    </row>
    <row r="22" spans="1:18" s="1" customFormat="1" ht="18" customHeight="1">
      <c r="A22" s="85">
        <v>45091</v>
      </c>
      <c r="B22" s="86" t="s">
        <v>121</v>
      </c>
      <c r="C22" s="76" t="s">
        <v>126</v>
      </c>
      <c r="D22" s="76" t="s">
        <v>43</v>
      </c>
      <c r="E22" s="82">
        <v>50</v>
      </c>
      <c r="F22" s="77">
        <v>50</v>
      </c>
      <c r="G22" s="77"/>
      <c r="H22" s="77"/>
      <c r="I22" s="77"/>
      <c r="J22" s="79"/>
      <c r="K22" s="79"/>
      <c r="L22" s="79"/>
      <c r="M22" s="78"/>
      <c r="N22" s="78">
        <v>50</v>
      </c>
      <c r="O22" s="78"/>
      <c r="P22" s="78"/>
      <c r="Q22" s="78"/>
      <c r="R22" s="80"/>
    </row>
    <row r="23" spans="1:18" s="1" customFormat="1" ht="18" customHeight="1">
      <c r="A23" s="85">
        <v>45091</v>
      </c>
      <c r="B23" s="86" t="s">
        <v>121</v>
      </c>
      <c r="C23" s="76" t="s">
        <v>127</v>
      </c>
      <c r="D23" s="76" t="s">
        <v>43</v>
      </c>
      <c r="E23" s="82">
        <v>50</v>
      </c>
      <c r="F23" s="77">
        <v>50</v>
      </c>
      <c r="G23" s="77"/>
      <c r="H23" s="77"/>
      <c r="I23" s="77"/>
      <c r="J23" s="79"/>
      <c r="K23" s="79"/>
      <c r="L23" s="79"/>
      <c r="M23" s="78"/>
      <c r="N23" s="78">
        <v>50</v>
      </c>
      <c r="O23" s="78"/>
      <c r="P23" s="78"/>
      <c r="Q23" s="78"/>
      <c r="R23" s="80"/>
    </row>
    <row r="24" spans="1:18" s="1" customFormat="1" ht="18" customHeight="1">
      <c r="A24" s="85">
        <v>45091</v>
      </c>
      <c r="B24" s="86" t="s">
        <v>121</v>
      </c>
      <c r="C24" s="76" t="s">
        <v>128</v>
      </c>
      <c r="D24" s="76" t="s">
        <v>129</v>
      </c>
      <c r="E24" s="82">
        <v>70</v>
      </c>
      <c r="F24" s="82">
        <v>70</v>
      </c>
      <c r="G24" s="77"/>
      <c r="H24" s="77"/>
      <c r="I24" s="77"/>
      <c r="J24" s="79"/>
      <c r="K24" s="79"/>
      <c r="L24" s="79"/>
      <c r="M24" s="78"/>
      <c r="N24" s="78">
        <v>70</v>
      </c>
      <c r="O24" s="79"/>
      <c r="P24" s="78"/>
      <c r="Q24" s="78"/>
      <c r="R24" s="80"/>
    </row>
    <row r="25" spans="1:18" s="1" customFormat="1" ht="18" customHeight="1">
      <c r="A25" s="85">
        <v>45112</v>
      </c>
      <c r="B25" s="86" t="s">
        <v>130</v>
      </c>
      <c r="C25" s="76" t="s">
        <v>79</v>
      </c>
      <c r="D25" s="76" t="s">
        <v>80</v>
      </c>
      <c r="E25" s="82">
        <v>20</v>
      </c>
      <c r="F25" s="82">
        <v>20</v>
      </c>
      <c r="G25" s="77"/>
      <c r="H25" s="77"/>
      <c r="I25" s="77"/>
      <c r="J25" s="79"/>
      <c r="K25" s="79"/>
      <c r="L25" s="79"/>
      <c r="M25" s="78">
        <v>20</v>
      </c>
      <c r="N25" s="78"/>
      <c r="O25" s="79"/>
      <c r="P25" s="78"/>
      <c r="Q25" s="78"/>
      <c r="R25" s="80"/>
    </row>
    <row r="26" spans="1:18" s="1" customFormat="1" ht="18" customHeight="1">
      <c r="A26" s="85">
        <v>45112</v>
      </c>
      <c r="B26" s="86" t="s">
        <v>130</v>
      </c>
      <c r="C26" s="76" t="s">
        <v>131</v>
      </c>
      <c r="D26" s="76" t="s">
        <v>132</v>
      </c>
      <c r="E26" s="82">
        <v>25</v>
      </c>
      <c r="F26" s="82">
        <v>25</v>
      </c>
      <c r="G26" s="77"/>
      <c r="H26" s="77"/>
      <c r="I26" s="77"/>
      <c r="J26" s="79"/>
      <c r="K26" s="79"/>
      <c r="L26" s="79"/>
      <c r="M26" s="78"/>
      <c r="N26" s="78">
        <v>25</v>
      </c>
      <c r="O26" s="79"/>
      <c r="P26" s="78"/>
      <c r="Q26" s="78"/>
      <c r="R26" s="80"/>
    </row>
    <row r="27" spans="1:18" s="1" customFormat="1" ht="18" customHeight="1">
      <c r="A27" s="85">
        <v>45112</v>
      </c>
      <c r="B27" s="86" t="s">
        <v>130</v>
      </c>
      <c r="C27" s="76" t="s">
        <v>81</v>
      </c>
      <c r="D27" s="76" t="s">
        <v>82</v>
      </c>
      <c r="E27" s="82">
        <v>383.5</v>
      </c>
      <c r="F27" s="82">
        <v>383.5</v>
      </c>
      <c r="G27" s="77"/>
      <c r="H27" s="77">
        <v>321.6</v>
      </c>
      <c r="I27" s="77">
        <v>61.9</v>
      </c>
      <c r="J27" s="79"/>
      <c r="K27" s="79"/>
      <c r="L27" s="79"/>
      <c r="M27" s="78"/>
      <c r="N27" s="78"/>
      <c r="O27" s="79"/>
      <c r="P27" s="78"/>
      <c r="Q27" s="78"/>
      <c r="R27" s="80"/>
    </row>
    <row r="28" spans="1:18" s="1" customFormat="1" ht="18" customHeight="1">
      <c r="A28" s="85">
        <v>45117</v>
      </c>
      <c r="B28" s="86" t="s">
        <v>134</v>
      </c>
      <c r="C28" s="76" t="s">
        <v>135</v>
      </c>
      <c r="D28" s="76" t="s">
        <v>136</v>
      </c>
      <c r="E28" s="82">
        <v>54</v>
      </c>
      <c r="F28" s="82">
        <v>45</v>
      </c>
      <c r="G28" s="77">
        <v>9</v>
      </c>
      <c r="H28" s="77"/>
      <c r="I28" s="77"/>
      <c r="J28" s="79"/>
      <c r="K28" s="79"/>
      <c r="L28" s="79"/>
      <c r="M28" s="78"/>
      <c r="N28" s="78">
        <v>54</v>
      </c>
      <c r="O28" s="79"/>
      <c r="P28" s="78"/>
      <c r="Q28" s="78"/>
      <c r="R28" s="80"/>
    </row>
    <row r="29" spans="1:18" s="1" customFormat="1" ht="18" customHeight="1">
      <c r="A29" s="85">
        <v>45117</v>
      </c>
      <c r="B29" s="86" t="s">
        <v>134</v>
      </c>
      <c r="C29" s="76" t="s">
        <v>137</v>
      </c>
      <c r="D29" s="76" t="s">
        <v>136</v>
      </c>
      <c r="E29" s="82">
        <v>21</v>
      </c>
      <c r="F29" s="82">
        <v>17.5</v>
      </c>
      <c r="G29" s="77">
        <v>3.5</v>
      </c>
      <c r="H29" s="77"/>
      <c r="I29" s="77"/>
      <c r="J29" s="79"/>
      <c r="K29" s="79"/>
      <c r="L29" s="79"/>
      <c r="M29" s="78"/>
      <c r="N29" s="78">
        <v>21</v>
      </c>
      <c r="O29" s="79"/>
      <c r="P29" s="78"/>
      <c r="Q29" s="78"/>
      <c r="R29" s="80"/>
    </row>
    <row r="30" spans="1:18" s="1" customFormat="1" ht="18" customHeight="1">
      <c r="A30" s="85">
        <v>45117</v>
      </c>
      <c r="B30" s="86" t="s">
        <v>134</v>
      </c>
      <c r="C30" s="76" t="s">
        <v>135</v>
      </c>
      <c r="D30" s="76" t="s">
        <v>138</v>
      </c>
      <c r="E30" s="82">
        <v>19.5</v>
      </c>
      <c r="F30" s="82">
        <v>16.25</v>
      </c>
      <c r="G30" s="77">
        <v>3.25</v>
      </c>
      <c r="H30" s="77"/>
      <c r="I30" s="77"/>
      <c r="J30" s="79"/>
      <c r="K30" s="79"/>
      <c r="L30" s="79"/>
      <c r="M30" s="78"/>
      <c r="N30" s="78">
        <v>19.5</v>
      </c>
      <c r="O30" s="79"/>
      <c r="P30" s="78"/>
      <c r="Q30" s="78"/>
      <c r="R30" s="80"/>
    </row>
    <row r="31" spans="1:18" s="1" customFormat="1" ht="18" customHeight="1">
      <c r="A31" s="85">
        <v>45117</v>
      </c>
      <c r="B31" s="86" t="s">
        <v>134</v>
      </c>
      <c r="C31" s="76" t="s">
        <v>113</v>
      </c>
      <c r="D31" s="76" t="s">
        <v>136</v>
      </c>
      <c r="E31" s="82">
        <v>6</v>
      </c>
      <c r="F31" s="82">
        <v>5</v>
      </c>
      <c r="G31" s="77">
        <v>1</v>
      </c>
      <c r="H31" s="77"/>
      <c r="I31" s="77"/>
      <c r="J31" s="79"/>
      <c r="K31" s="79"/>
      <c r="L31" s="79"/>
      <c r="M31" s="78"/>
      <c r="N31" s="78">
        <v>6</v>
      </c>
      <c r="O31" s="79"/>
      <c r="P31" s="78"/>
      <c r="Q31" s="78"/>
      <c r="R31" s="80"/>
    </row>
    <row r="32" spans="1:18" s="1" customFormat="1" ht="18" customHeight="1">
      <c r="A32" s="85">
        <v>45117</v>
      </c>
      <c r="B32" s="86" t="s">
        <v>134</v>
      </c>
      <c r="C32" s="76" t="s">
        <v>137</v>
      </c>
      <c r="D32" s="76" t="s">
        <v>136</v>
      </c>
      <c r="E32" s="82">
        <v>14</v>
      </c>
      <c r="F32" s="82">
        <v>11.67</v>
      </c>
      <c r="G32" s="77">
        <v>2.33</v>
      </c>
      <c r="H32" s="77"/>
      <c r="I32" s="77"/>
      <c r="J32" s="79"/>
      <c r="K32" s="79"/>
      <c r="L32" s="79"/>
      <c r="M32" s="78"/>
      <c r="N32" s="78">
        <v>14</v>
      </c>
      <c r="O32" s="79"/>
      <c r="P32" s="78"/>
      <c r="Q32" s="78"/>
      <c r="R32" s="80"/>
    </row>
    <row r="33" spans="1:18" s="1" customFormat="1" ht="18" customHeight="1">
      <c r="A33" s="85">
        <v>45161</v>
      </c>
      <c r="B33" s="86" t="s">
        <v>133</v>
      </c>
      <c r="C33" s="76" t="s">
        <v>81</v>
      </c>
      <c r="D33" s="76" t="s">
        <v>82</v>
      </c>
      <c r="E33" s="82">
        <v>383.5</v>
      </c>
      <c r="F33" s="82">
        <v>383.5</v>
      </c>
      <c r="G33" s="77"/>
      <c r="H33" s="77">
        <v>321.6</v>
      </c>
      <c r="I33" s="77">
        <v>61.9</v>
      </c>
      <c r="J33" s="79"/>
      <c r="K33" s="79"/>
      <c r="L33" s="79"/>
      <c r="M33" s="78"/>
      <c r="N33" s="78"/>
      <c r="O33" s="79"/>
      <c r="P33" s="78"/>
      <c r="Q33" s="78"/>
      <c r="R33" s="80"/>
    </row>
    <row r="34" spans="1:18" s="1" customFormat="1" ht="18" customHeight="1">
      <c r="A34" s="85">
        <v>45175</v>
      </c>
      <c r="B34" s="86" t="s">
        <v>139</v>
      </c>
      <c r="C34" s="76" t="s">
        <v>81</v>
      </c>
      <c r="D34" s="76" t="s">
        <v>82</v>
      </c>
      <c r="E34" s="82">
        <v>383.5</v>
      </c>
      <c r="F34" s="82">
        <v>383.5</v>
      </c>
      <c r="G34" s="77"/>
      <c r="H34" s="77">
        <v>321.7</v>
      </c>
      <c r="I34" s="77">
        <v>61.8</v>
      </c>
      <c r="J34" s="79"/>
      <c r="K34" s="79"/>
      <c r="L34" s="79"/>
      <c r="M34" s="78"/>
      <c r="N34" s="78"/>
      <c r="O34" s="79"/>
      <c r="P34" s="78"/>
      <c r="Q34" s="78"/>
      <c r="R34" s="80"/>
    </row>
    <row r="35" spans="1:18" s="1" customFormat="1" ht="18" customHeight="1">
      <c r="A35" s="85">
        <v>45175</v>
      </c>
      <c r="B35" s="86" t="s">
        <v>139</v>
      </c>
      <c r="C35" s="76" t="s">
        <v>128</v>
      </c>
      <c r="D35" s="76" t="s">
        <v>129</v>
      </c>
      <c r="E35" s="82">
        <v>20</v>
      </c>
      <c r="F35" s="82">
        <v>20</v>
      </c>
      <c r="G35" s="77"/>
      <c r="H35" s="77"/>
      <c r="I35" s="77"/>
      <c r="J35" s="79"/>
      <c r="K35" s="79"/>
      <c r="L35" s="79"/>
      <c r="M35" s="78"/>
      <c r="N35" s="78">
        <v>20</v>
      </c>
      <c r="O35" s="79"/>
      <c r="P35" s="78"/>
      <c r="Q35" s="78"/>
      <c r="R35" s="83" t="s">
        <v>140</v>
      </c>
    </row>
    <row r="36" spans="1:18" s="1" customFormat="1" ht="18" customHeight="1">
      <c r="A36" s="85">
        <v>45175</v>
      </c>
      <c r="B36" s="86" t="s">
        <v>139</v>
      </c>
      <c r="C36" s="76" t="s">
        <v>79</v>
      </c>
      <c r="D36" s="76" t="s">
        <v>80</v>
      </c>
      <c r="E36" s="82">
        <v>20</v>
      </c>
      <c r="F36" s="82">
        <v>20</v>
      </c>
      <c r="G36" s="77"/>
      <c r="H36" s="77"/>
      <c r="I36" s="77"/>
      <c r="J36" s="79"/>
      <c r="K36" s="79"/>
      <c r="L36" s="79"/>
      <c r="M36" s="78">
        <v>20</v>
      </c>
      <c r="N36" s="78"/>
      <c r="O36" s="79"/>
      <c r="P36" s="78"/>
      <c r="Q36" s="78"/>
      <c r="R36" s="80"/>
    </row>
    <row r="37" spans="1:18" s="1" customFormat="1" ht="18" customHeight="1">
      <c r="A37" s="85">
        <v>45210</v>
      </c>
      <c r="B37" s="86" t="s">
        <v>152</v>
      </c>
      <c r="C37" s="76" t="s">
        <v>141</v>
      </c>
      <c r="D37" s="76" t="s">
        <v>142</v>
      </c>
      <c r="E37" s="82">
        <v>7.38</v>
      </c>
      <c r="F37" s="82">
        <v>6.15</v>
      </c>
      <c r="G37" s="77">
        <v>1.23</v>
      </c>
      <c r="H37" s="77"/>
      <c r="I37" s="77"/>
      <c r="J37" s="79"/>
      <c r="K37" s="79"/>
      <c r="L37" s="79"/>
      <c r="M37" s="78"/>
      <c r="N37" s="78"/>
      <c r="O37" s="78">
        <v>7.38</v>
      </c>
      <c r="P37" s="78"/>
      <c r="Q37" s="78"/>
      <c r="R37" s="80"/>
    </row>
    <row r="38" spans="1:18" s="1" customFormat="1" ht="18" customHeight="1">
      <c r="A38" s="85">
        <v>45210</v>
      </c>
      <c r="B38" s="86" t="s">
        <v>152</v>
      </c>
      <c r="C38" s="76" t="s">
        <v>79</v>
      </c>
      <c r="D38" s="76" t="s">
        <v>80</v>
      </c>
      <c r="E38" s="82">
        <v>20</v>
      </c>
      <c r="F38" s="82">
        <v>20</v>
      </c>
      <c r="G38" s="77"/>
      <c r="H38" s="77"/>
      <c r="I38" s="77"/>
      <c r="J38" s="79"/>
      <c r="K38" s="79"/>
      <c r="L38" s="79"/>
      <c r="M38" s="78">
        <v>20</v>
      </c>
      <c r="N38" s="78"/>
      <c r="O38" s="78"/>
      <c r="P38" s="78"/>
      <c r="Q38" s="78"/>
      <c r="R38" s="80"/>
    </row>
    <row r="39" spans="1:18" s="1" customFormat="1" ht="18" customHeight="1">
      <c r="A39" s="85">
        <v>45210</v>
      </c>
      <c r="B39" s="86" t="s">
        <v>152</v>
      </c>
      <c r="C39" s="76" t="s">
        <v>81</v>
      </c>
      <c r="D39" s="76" t="s">
        <v>82</v>
      </c>
      <c r="E39" s="82">
        <v>383.5</v>
      </c>
      <c r="F39" s="82">
        <v>383.5</v>
      </c>
      <c r="G39" s="77"/>
      <c r="H39" s="77">
        <v>321.7</v>
      </c>
      <c r="I39" s="77">
        <v>61.8</v>
      </c>
      <c r="J39" s="79"/>
      <c r="K39" s="79"/>
      <c r="L39" s="79"/>
      <c r="M39" s="78"/>
      <c r="N39" s="78"/>
      <c r="O39" s="78"/>
      <c r="P39" s="78"/>
      <c r="Q39" s="78"/>
      <c r="R39" s="80"/>
    </row>
    <row r="40" spans="1:18" s="1" customFormat="1" ht="18" customHeight="1">
      <c r="A40" s="85">
        <v>45210</v>
      </c>
      <c r="B40" s="86" t="s">
        <v>152</v>
      </c>
      <c r="C40" s="76" t="s">
        <v>143</v>
      </c>
      <c r="D40" s="76" t="s">
        <v>144</v>
      </c>
      <c r="E40" s="82">
        <v>33.92</v>
      </c>
      <c r="F40" s="82">
        <v>28.27</v>
      </c>
      <c r="G40" s="77">
        <v>5.65</v>
      </c>
      <c r="H40" s="77"/>
      <c r="I40" s="77"/>
      <c r="J40" s="79"/>
      <c r="K40" s="79"/>
      <c r="L40" s="79"/>
      <c r="M40" s="78"/>
      <c r="N40" s="78"/>
      <c r="O40" s="78">
        <v>33.92</v>
      </c>
      <c r="P40" s="78"/>
      <c r="Q40" s="78"/>
      <c r="R40" s="80"/>
    </row>
    <row r="41" spans="1:18" s="1" customFormat="1" ht="18" customHeight="1">
      <c r="A41" s="85">
        <v>45210</v>
      </c>
      <c r="B41" s="86" t="s">
        <v>152</v>
      </c>
      <c r="C41" s="76" t="s">
        <v>145</v>
      </c>
      <c r="D41" s="76" t="s">
        <v>146</v>
      </c>
      <c r="E41" s="82">
        <v>18.27</v>
      </c>
      <c r="F41" s="82">
        <v>15.22</v>
      </c>
      <c r="G41" s="77">
        <v>3.05</v>
      </c>
      <c r="H41" s="77"/>
      <c r="I41" s="77"/>
      <c r="J41" s="79"/>
      <c r="K41" s="79"/>
      <c r="L41" s="79"/>
      <c r="M41" s="78"/>
      <c r="N41" s="78"/>
      <c r="O41" s="78">
        <v>18.27</v>
      </c>
      <c r="P41" s="78"/>
      <c r="Q41" s="78"/>
      <c r="R41" s="80"/>
    </row>
    <row r="42" spans="1:18" s="1" customFormat="1" ht="18" customHeight="1">
      <c r="A42" s="85">
        <v>45210</v>
      </c>
      <c r="B42" s="86" t="s">
        <v>152</v>
      </c>
      <c r="C42" s="76" t="s">
        <v>113</v>
      </c>
      <c r="D42" s="76" t="s">
        <v>147</v>
      </c>
      <c r="E42" s="82">
        <v>4.75</v>
      </c>
      <c r="F42" s="82">
        <v>3.95</v>
      </c>
      <c r="G42" s="77">
        <v>0.8</v>
      </c>
      <c r="H42" s="77"/>
      <c r="I42" s="77"/>
      <c r="J42" s="79"/>
      <c r="K42" s="79"/>
      <c r="L42" s="79"/>
      <c r="M42" s="78"/>
      <c r="N42" s="78"/>
      <c r="O42" s="78">
        <v>4.75</v>
      </c>
      <c r="P42" s="78"/>
      <c r="Q42" s="78"/>
      <c r="R42" s="80"/>
    </row>
    <row r="43" spans="1:18" s="1" customFormat="1" ht="18" customHeight="1">
      <c r="A43" s="85">
        <v>45210</v>
      </c>
      <c r="B43" s="86" t="s">
        <v>152</v>
      </c>
      <c r="C43" s="76" t="s">
        <v>113</v>
      </c>
      <c r="D43" s="76" t="s">
        <v>148</v>
      </c>
      <c r="E43" s="82">
        <v>2.5</v>
      </c>
      <c r="F43" s="82">
        <v>2.08</v>
      </c>
      <c r="G43" s="77">
        <v>0.42</v>
      </c>
      <c r="H43" s="77"/>
      <c r="I43" s="77"/>
      <c r="J43" s="79"/>
      <c r="K43" s="79"/>
      <c r="L43" s="79"/>
      <c r="M43" s="78"/>
      <c r="N43" s="78"/>
      <c r="O43" s="78">
        <v>2.5</v>
      </c>
      <c r="P43" s="78"/>
      <c r="Q43" s="78"/>
      <c r="R43" s="80"/>
    </row>
    <row r="44" spans="1:18" s="1" customFormat="1" ht="18" customHeight="1">
      <c r="A44" s="85">
        <v>45210</v>
      </c>
      <c r="B44" s="86" t="s">
        <v>152</v>
      </c>
      <c r="C44" s="76" t="s">
        <v>113</v>
      </c>
      <c r="D44" s="76" t="s">
        <v>149</v>
      </c>
      <c r="E44" s="82">
        <v>1.9</v>
      </c>
      <c r="F44" s="82">
        <v>1.58</v>
      </c>
      <c r="G44" s="77">
        <v>0.32</v>
      </c>
      <c r="H44" s="77"/>
      <c r="I44" s="77"/>
      <c r="J44" s="79"/>
      <c r="K44" s="79"/>
      <c r="L44" s="79"/>
      <c r="M44" s="78"/>
      <c r="N44" s="78"/>
      <c r="O44" s="78">
        <v>1.9</v>
      </c>
      <c r="P44" s="78"/>
      <c r="Q44" s="78"/>
      <c r="R44" s="80"/>
    </row>
    <row r="45" spans="1:18" s="1" customFormat="1" ht="18" customHeight="1">
      <c r="A45" s="85">
        <v>45210</v>
      </c>
      <c r="B45" s="86" t="s">
        <v>152</v>
      </c>
      <c r="C45" s="76" t="s">
        <v>150</v>
      </c>
      <c r="D45" s="76" t="s">
        <v>151</v>
      </c>
      <c r="E45" s="82">
        <v>45</v>
      </c>
      <c r="F45" s="82">
        <v>45</v>
      </c>
      <c r="G45" s="77"/>
      <c r="H45" s="77"/>
      <c r="I45" s="77"/>
      <c r="J45" s="79"/>
      <c r="K45" s="79"/>
      <c r="L45" s="79"/>
      <c r="M45" s="78"/>
      <c r="N45" s="78">
        <v>45</v>
      </c>
      <c r="O45" s="78"/>
      <c r="P45" s="78"/>
      <c r="Q45" s="78"/>
      <c r="R45" s="80"/>
    </row>
    <row r="46" spans="1:18" s="1" customFormat="1" ht="18" customHeight="1">
      <c r="A46" s="85">
        <v>45231</v>
      </c>
      <c r="B46" s="86" t="s">
        <v>195</v>
      </c>
      <c r="C46" s="76" t="s">
        <v>79</v>
      </c>
      <c r="D46" s="76" t="s">
        <v>80</v>
      </c>
      <c r="E46" s="82">
        <v>20</v>
      </c>
      <c r="F46" s="82">
        <v>20</v>
      </c>
      <c r="G46" s="77"/>
      <c r="H46" s="77"/>
      <c r="I46" s="77"/>
      <c r="J46" s="79"/>
      <c r="K46" s="79"/>
      <c r="L46" s="79"/>
      <c r="M46" s="78">
        <v>20</v>
      </c>
      <c r="N46" s="78"/>
      <c r="O46" s="78"/>
      <c r="P46" s="78"/>
      <c r="Q46" s="78"/>
      <c r="R46" s="80"/>
    </row>
    <row r="47" spans="1:18" s="1" customFormat="1" ht="18" customHeight="1">
      <c r="A47" s="85">
        <v>45231</v>
      </c>
      <c r="B47" s="86" t="s">
        <v>195</v>
      </c>
      <c r="C47" s="76" t="s">
        <v>81</v>
      </c>
      <c r="D47" s="76" t="s">
        <v>82</v>
      </c>
      <c r="E47" s="82">
        <v>383.5</v>
      </c>
      <c r="F47" s="82">
        <v>383.5</v>
      </c>
      <c r="G47" s="77"/>
      <c r="H47" s="77">
        <v>321.5</v>
      </c>
      <c r="I47" s="77">
        <v>62</v>
      </c>
      <c r="J47" s="79"/>
      <c r="K47" s="79"/>
      <c r="L47" s="79"/>
      <c r="M47" s="78"/>
      <c r="N47" s="78"/>
      <c r="O47" s="78"/>
      <c r="P47" s="78"/>
      <c r="Q47" s="78"/>
      <c r="R47" s="80"/>
    </row>
    <row r="48" spans="1:18" s="1" customFormat="1" ht="18" customHeight="1">
      <c r="A48" s="85">
        <v>45231</v>
      </c>
      <c r="B48" s="86" t="s">
        <v>195</v>
      </c>
      <c r="C48" s="76" t="s">
        <v>166</v>
      </c>
      <c r="D48" s="76" t="s">
        <v>167</v>
      </c>
      <c r="E48" s="82">
        <v>69.69</v>
      </c>
      <c r="F48" s="82">
        <v>58.07</v>
      </c>
      <c r="G48" s="77">
        <v>11.62</v>
      </c>
      <c r="H48" s="77"/>
      <c r="I48" s="77"/>
      <c r="J48" s="79"/>
      <c r="K48" s="79"/>
      <c r="L48" s="79"/>
      <c r="M48" s="78"/>
      <c r="N48" s="78">
        <v>69.69</v>
      </c>
      <c r="O48" s="78"/>
      <c r="P48" s="78"/>
      <c r="Q48" s="78"/>
      <c r="R48" s="80"/>
    </row>
    <row r="49" spans="1:18" s="1" customFormat="1" ht="18" customHeight="1">
      <c r="A49" s="85">
        <v>45231</v>
      </c>
      <c r="B49" s="86" t="s">
        <v>195</v>
      </c>
      <c r="C49" s="76" t="s">
        <v>168</v>
      </c>
      <c r="D49" s="76" t="s">
        <v>169</v>
      </c>
      <c r="E49" s="82">
        <v>37.29</v>
      </c>
      <c r="F49" s="82">
        <v>37.29</v>
      </c>
      <c r="G49" s="77"/>
      <c r="H49" s="77"/>
      <c r="I49" s="77"/>
      <c r="J49" s="79"/>
      <c r="K49" s="79"/>
      <c r="L49" s="79"/>
      <c r="M49" s="78"/>
      <c r="N49" s="78">
        <v>37.29</v>
      </c>
      <c r="O49" s="78"/>
      <c r="P49" s="78"/>
      <c r="Q49" s="78"/>
      <c r="R49" s="80"/>
    </row>
    <row r="50" spans="1:18" s="1" customFormat="1" ht="18" customHeight="1">
      <c r="A50" s="85">
        <v>45231</v>
      </c>
      <c r="B50" s="86" t="s">
        <v>195</v>
      </c>
      <c r="C50" s="76" t="s">
        <v>113</v>
      </c>
      <c r="D50" s="76" t="s">
        <v>170</v>
      </c>
      <c r="E50" s="82">
        <v>27</v>
      </c>
      <c r="F50" s="82">
        <v>22.5</v>
      </c>
      <c r="G50" s="77">
        <v>4.5</v>
      </c>
      <c r="H50" s="77"/>
      <c r="I50" s="77"/>
      <c r="J50" s="79"/>
      <c r="K50" s="79"/>
      <c r="L50" s="79"/>
      <c r="M50" s="78"/>
      <c r="N50" s="78">
        <v>27</v>
      </c>
      <c r="O50" s="78"/>
      <c r="P50" s="78"/>
      <c r="Q50" s="78"/>
      <c r="R50" s="80"/>
    </row>
    <row r="51" spans="1:18" s="1" customFormat="1" ht="18" customHeight="1">
      <c r="A51" s="85">
        <v>45231</v>
      </c>
      <c r="B51" s="86" t="s">
        <v>195</v>
      </c>
      <c r="C51" s="76" t="s">
        <v>171</v>
      </c>
      <c r="D51" s="76" t="s">
        <v>172</v>
      </c>
      <c r="E51" s="82">
        <v>5.67</v>
      </c>
      <c r="F51" s="82">
        <v>4.72</v>
      </c>
      <c r="G51" s="77">
        <v>0.95</v>
      </c>
      <c r="H51" s="77"/>
      <c r="I51" s="77"/>
      <c r="J51" s="79"/>
      <c r="K51" s="79"/>
      <c r="L51" s="79"/>
      <c r="M51" s="78"/>
      <c r="N51" s="78"/>
      <c r="O51" s="78">
        <v>5.67</v>
      </c>
      <c r="P51" s="78"/>
      <c r="Q51" s="78"/>
      <c r="R51" s="80"/>
    </row>
    <row r="52" spans="1:18" s="1" customFormat="1" ht="18" customHeight="1">
      <c r="A52" s="85">
        <v>45231</v>
      </c>
      <c r="B52" s="86" t="s">
        <v>195</v>
      </c>
      <c r="C52" s="76" t="s">
        <v>173</v>
      </c>
      <c r="D52" s="76" t="s">
        <v>174</v>
      </c>
      <c r="E52" s="82">
        <v>2.1</v>
      </c>
      <c r="F52" s="82">
        <v>2.1</v>
      </c>
      <c r="G52" s="77"/>
      <c r="H52" s="77"/>
      <c r="I52" s="77"/>
      <c r="J52" s="79"/>
      <c r="K52" s="79"/>
      <c r="L52" s="79"/>
      <c r="M52" s="78"/>
      <c r="N52" s="78">
        <v>2.1</v>
      </c>
      <c r="O52" s="78"/>
      <c r="P52" s="78"/>
      <c r="Q52" s="78"/>
      <c r="R52" s="80"/>
    </row>
    <row r="53" spans="1:18" s="1" customFormat="1" ht="18" customHeight="1">
      <c r="A53" s="85">
        <v>45266</v>
      </c>
      <c r="B53" s="86" t="s">
        <v>195</v>
      </c>
      <c r="C53" s="76" t="s">
        <v>79</v>
      </c>
      <c r="D53" s="76" t="s">
        <v>80</v>
      </c>
      <c r="E53" s="82">
        <v>20</v>
      </c>
      <c r="F53" s="82">
        <v>20</v>
      </c>
      <c r="G53" s="77"/>
      <c r="H53" s="77"/>
      <c r="I53" s="77"/>
      <c r="J53" s="79"/>
      <c r="K53" s="79"/>
      <c r="L53" s="79"/>
      <c r="M53" s="78">
        <v>20</v>
      </c>
      <c r="N53" s="78"/>
      <c r="O53" s="78"/>
      <c r="P53" s="78"/>
      <c r="Q53" s="78"/>
      <c r="R53" s="80"/>
    </row>
    <row r="54" spans="1:18" s="1" customFormat="1" ht="18" customHeight="1">
      <c r="A54" s="85">
        <v>45266</v>
      </c>
      <c r="B54" s="86" t="s">
        <v>195</v>
      </c>
      <c r="C54" s="76" t="s">
        <v>175</v>
      </c>
      <c r="D54" s="76" t="s">
        <v>169</v>
      </c>
      <c r="E54" s="82">
        <v>39.6</v>
      </c>
      <c r="F54" s="82">
        <v>39.6</v>
      </c>
      <c r="G54" s="77"/>
      <c r="H54" s="77"/>
      <c r="I54" s="77"/>
      <c r="J54" s="79"/>
      <c r="K54" s="79"/>
      <c r="L54" s="79"/>
      <c r="M54" s="78"/>
      <c r="N54" s="78">
        <v>39.6</v>
      </c>
      <c r="O54" s="78"/>
      <c r="P54" s="78"/>
      <c r="Q54" s="78"/>
      <c r="R54" s="80"/>
    </row>
    <row r="55" spans="1:18" s="1" customFormat="1" ht="18" customHeight="1">
      <c r="A55" s="85">
        <v>45266</v>
      </c>
      <c r="B55" s="86" t="s">
        <v>195</v>
      </c>
      <c r="C55" s="76" t="s">
        <v>176</v>
      </c>
      <c r="D55" s="76" t="s">
        <v>177</v>
      </c>
      <c r="E55" s="82">
        <v>105</v>
      </c>
      <c r="F55" s="82">
        <v>105</v>
      </c>
      <c r="G55" s="77"/>
      <c r="H55" s="77"/>
      <c r="I55" s="77"/>
      <c r="J55" s="79"/>
      <c r="K55" s="79"/>
      <c r="L55" s="78">
        <v>105</v>
      </c>
      <c r="M55" s="78"/>
      <c r="N55" s="78"/>
      <c r="O55" s="78"/>
      <c r="P55" s="78"/>
      <c r="Q55" s="78"/>
      <c r="R55" s="80"/>
    </row>
    <row r="56" spans="1:18" s="1" customFormat="1" ht="18" customHeight="1">
      <c r="A56" s="85">
        <v>45266</v>
      </c>
      <c r="B56" s="86" t="s">
        <v>195</v>
      </c>
      <c r="C56" s="76" t="s">
        <v>81</v>
      </c>
      <c r="D56" s="76" t="s">
        <v>82</v>
      </c>
      <c r="E56" s="82">
        <v>383.5</v>
      </c>
      <c r="F56" s="82">
        <v>383.5</v>
      </c>
      <c r="G56" s="77"/>
      <c r="H56" s="77">
        <v>321.7</v>
      </c>
      <c r="I56" s="77">
        <v>61.8</v>
      </c>
      <c r="J56" s="79"/>
      <c r="K56" s="79"/>
      <c r="L56" s="79"/>
      <c r="M56" s="78"/>
      <c r="N56" s="78"/>
      <c r="O56" s="78"/>
      <c r="P56" s="78"/>
      <c r="Q56" s="78"/>
      <c r="R56" s="80"/>
    </row>
    <row r="57" spans="1:18" s="1" customFormat="1" ht="18" customHeight="1">
      <c r="A57" s="85">
        <v>45266</v>
      </c>
      <c r="B57" s="86" t="s">
        <v>195</v>
      </c>
      <c r="C57" s="76" t="s">
        <v>81</v>
      </c>
      <c r="D57" s="76" t="s">
        <v>85</v>
      </c>
      <c r="E57" s="82">
        <v>90</v>
      </c>
      <c r="F57" s="82">
        <v>90</v>
      </c>
      <c r="G57" s="77"/>
      <c r="H57" s="77"/>
      <c r="I57" s="77"/>
      <c r="J57" s="78">
        <v>90</v>
      </c>
      <c r="K57" s="79"/>
      <c r="L57" s="79"/>
      <c r="M57" s="78"/>
      <c r="N57" s="78"/>
      <c r="O57" s="78"/>
      <c r="P57" s="78"/>
      <c r="Q57" s="78"/>
      <c r="R57" s="80"/>
    </row>
    <row r="58" spans="1:18" s="1" customFormat="1" ht="18" customHeight="1">
      <c r="A58" s="85">
        <v>45266</v>
      </c>
      <c r="B58" s="86" t="s">
        <v>195</v>
      </c>
      <c r="C58" s="76" t="s">
        <v>179</v>
      </c>
      <c r="D58" s="76" t="s">
        <v>180</v>
      </c>
      <c r="E58" s="82">
        <v>22.2</v>
      </c>
      <c r="F58" s="82">
        <v>18.5</v>
      </c>
      <c r="G58" s="77">
        <v>3.7</v>
      </c>
      <c r="H58" s="77"/>
      <c r="I58" s="77"/>
      <c r="J58" s="79"/>
      <c r="K58" s="79"/>
      <c r="L58" s="79"/>
      <c r="M58" s="78"/>
      <c r="N58" s="78">
        <v>22.2</v>
      </c>
      <c r="O58" s="78"/>
      <c r="P58" s="78"/>
      <c r="Q58" s="78"/>
      <c r="R58" s="80"/>
    </row>
    <row r="59" spans="1:18" s="1" customFormat="1" ht="18" customHeight="1">
      <c r="A59" s="85">
        <v>45266</v>
      </c>
      <c r="B59" s="86" t="s">
        <v>195</v>
      </c>
      <c r="C59" s="76" t="s">
        <v>179</v>
      </c>
      <c r="D59" s="76" t="s">
        <v>180</v>
      </c>
      <c r="E59" s="82">
        <v>37.66</v>
      </c>
      <c r="F59" s="82">
        <v>31.38</v>
      </c>
      <c r="G59" s="77">
        <v>6.28</v>
      </c>
      <c r="H59" s="77"/>
      <c r="I59" s="77"/>
      <c r="J59" s="79"/>
      <c r="K59" s="79"/>
      <c r="L59" s="79"/>
      <c r="M59" s="78"/>
      <c r="N59" s="78">
        <v>37.66</v>
      </c>
      <c r="O59" s="78"/>
      <c r="P59" s="78"/>
      <c r="Q59" s="78"/>
      <c r="R59" s="80"/>
    </row>
    <row r="60" spans="1:18" s="1" customFormat="1" ht="18" customHeight="1">
      <c r="A60" s="85">
        <v>45266</v>
      </c>
      <c r="B60" s="86" t="s">
        <v>195</v>
      </c>
      <c r="C60" s="76" t="s">
        <v>181</v>
      </c>
      <c r="D60" s="76" t="s">
        <v>182</v>
      </c>
      <c r="E60" s="82">
        <v>1.95</v>
      </c>
      <c r="F60" s="82">
        <v>1.63</v>
      </c>
      <c r="G60" s="77">
        <v>0.32</v>
      </c>
      <c r="H60" s="77"/>
      <c r="I60" s="77"/>
      <c r="J60" s="79"/>
      <c r="K60" s="79"/>
      <c r="L60" s="79"/>
      <c r="M60" s="78"/>
      <c r="N60" s="78">
        <v>1.95</v>
      </c>
      <c r="O60" s="78"/>
      <c r="P60" s="78"/>
      <c r="Q60" s="78"/>
      <c r="R60" s="80"/>
    </row>
    <row r="61" spans="1:18" s="1" customFormat="1" ht="18" customHeight="1">
      <c r="A61" s="85">
        <v>45266</v>
      </c>
      <c r="B61" s="86" t="s">
        <v>195</v>
      </c>
      <c r="C61" s="76" t="s">
        <v>113</v>
      </c>
      <c r="D61" s="76" t="s">
        <v>183</v>
      </c>
      <c r="E61" s="82">
        <v>4.4</v>
      </c>
      <c r="F61" s="82">
        <v>3.67</v>
      </c>
      <c r="G61" s="77">
        <v>0.73</v>
      </c>
      <c r="H61" s="77"/>
      <c r="I61" s="77"/>
      <c r="J61" s="79"/>
      <c r="K61" s="79"/>
      <c r="L61" s="79"/>
      <c r="M61" s="78"/>
      <c r="N61" s="78">
        <v>4.4</v>
      </c>
      <c r="O61" s="78"/>
      <c r="P61" s="78"/>
      <c r="Q61" s="78"/>
      <c r="R61" s="80"/>
    </row>
    <row r="62" spans="1:18" s="1" customFormat="1" ht="18" customHeight="1">
      <c r="A62" s="85">
        <v>45266</v>
      </c>
      <c r="B62" s="86" t="s">
        <v>195</v>
      </c>
      <c r="C62" s="76" t="s">
        <v>126</v>
      </c>
      <c r="D62" s="76" t="s">
        <v>184</v>
      </c>
      <c r="E62" s="82">
        <v>50</v>
      </c>
      <c r="F62" s="82">
        <v>50</v>
      </c>
      <c r="G62" s="77"/>
      <c r="H62" s="77"/>
      <c r="I62" s="77"/>
      <c r="J62" s="79"/>
      <c r="K62" s="79"/>
      <c r="L62" s="79"/>
      <c r="M62" s="78"/>
      <c r="N62" s="78">
        <v>50</v>
      </c>
      <c r="O62" s="78"/>
      <c r="P62" s="78"/>
      <c r="Q62" s="78"/>
      <c r="R62" s="80"/>
    </row>
    <row r="63" spans="1:18" s="1" customFormat="1" ht="18" customHeight="1">
      <c r="A63" s="85">
        <v>45266</v>
      </c>
      <c r="B63" s="86" t="s">
        <v>195</v>
      </c>
      <c r="C63" s="76" t="s">
        <v>128</v>
      </c>
      <c r="D63" s="76" t="s">
        <v>185</v>
      </c>
      <c r="E63" s="82">
        <v>90</v>
      </c>
      <c r="F63" s="82">
        <v>90</v>
      </c>
      <c r="G63" s="77"/>
      <c r="H63" s="77"/>
      <c r="I63" s="77"/>
      <c r="J63" s="79"/>
      <c r="K63" s="79"/>
      <c r="L63" s="79"/>
      <c r="M63" s="78"/>
      <c r="N63" s="78">
        <v>90</v>
      </c>
      <c r="O63" s="78"/>
      <c r="P63" s="78"/>
      <c r="Q63" s="78"/>
      <c r="R63" s="80"/>
    </row>
    <row r="64" spans="1:18" s="1" customFormat="1" ht="18" customHeight="1">
      <c r="A64" s="85">
        <v>45266</v>
      </c>
      <c r="B64" s="86" t="s">
        <v>195</v>
      </c>
      <c r="C64" s="76" t="s">
        <v>186</v>
      </c>
      <c r="D64" s="76" t="s">
        <v>184</v>
      </c>
      <c r="E64" s="82">
        <v>50</v>
      </c>
      <c r="F64" s="82">
        <v>50</v>
      </c>
      <c r="G64" s="77"/>
      <c r="H64" s="77"/>
      <c r="I64" s="77"/>
      <c r="J64" s="79"/>
      <c r="K64" s="79"/>
      <c r="L64" s="79"/>
      <c r="M64" s="78"/>
      <c r="N64" s="78">
        <v>50</v>
      </c>
      <c r="O64" s="78"/>
      <c r="P64" s="78"/>
      <c r="Q64" s="78"/>
      <c r="R64" s="80"/>
    </row>
    <row r="65" spans="1:18" s="1" customFormat="1" ht="18" customHeight="1">
      <c r="A65" s="85">
        <v>45266</v>
      </c>
      <c r="B65" s="86" t="s">
        <v>195</v>
      </c>
      <c r="C65" s="76" t="s">
        <v>113</v>
      </c>
      <c r="D65" s="76" t="s">
        <v>194</v>
      </c>
      <c r="E65" s="82">
        <v>12.5</v>
      </c>
      <c r="F65" s="82">
        <v>10.42</v>
      </c>
      <c r="G65" s="77">
        <v>2.08</v>
      </c>
      <c r="H65" s="77"/>
      <c r="I65" s="77"/>
      <c r="J65" s="79"/>
      <c r="K65" s="79"/>
      <c r="L65" s="79"/>
      <c r="M65" s="78"/>
      <c r="N65" s="78">
        <v>12.5</v>
      </c>
      <c r="O65" s="78"/>
      <c r="P65" s="78"/>
      <c r="Q65" s="78"/>
      <c r="R65" s="80"/>
    </row>
    <row r="66" spans="1:18" s="1" customFormat="1" ht="18" customHeight="1">
      <c r="A66" s="85">
        <v>45266</v>
      </c>
      <c r="B66" s="86" t="s">
        <v>195</v>
      </c>
      <c r="C66" s="76" t="s">
        <v>135</v>
      </c>
      <c r="D66" s="76" t="s">
        <v>187</v>
      </c>
      <c r="E66" s="82">
        <v>31</v>
      </c>
      <c r="F66" s="82">
        <v>25.83</v>
      </c>
      <c r="G66" s="77">
        <v>5.17</v>
      </c>
      <c r="H66" s="77"/>
      <c r="I66" s="77"/>
      <c r="J66" s="79"/>
      <c r="K66" s="79"/>
      <c r="L66" s="79"/>
      <c r="M66" s="78"/>
      <c r="N66" s="78">
        <v>31</v>
      </c>
      <c r="O66" s="78"/>
      <c r="P66" s="78"/>
      <c r="Q66" s="78"/>
      <c r="R66" s="80"/>
    </row>
    <row r="67" spans="1:18" s="1" customFormat="1" ht="18" customHeight="1">
      <c r="A67" s="85">
        <v>45266</v>
      </c>
      <c r="B67" s="86" t="s">
        <v>195</v>
      </c>
      <c r="C67" s="76" t="s">
        <v>188</v>
      </c>
      <c r="D67" s="76" t="s">
        <v>187</v>
      </c>
      <c r="E67" s="82">
        <v>5.98</v>
      </c>
      <c r="F67" s="82">
        <v>4.98</v>
      </c>
      <c r="G67" s="77">
        <v>1</v>
      </c>
      <c r="H67" s="77"/>
      <c r="I67" s="77"/>
      <c r="J67" s="79"/>
      <c r="K67" s="79"/>
      <c r="L67" s="79"/>
      <c r="M67" s="78"/>
      <c r="N67" s="78">
        <v>5.98</v>
      </c>
      <c r="O67" s="78"/>
      <c r="P67" s="78"/>
      <c r="Q67" s="78"/>
      <c r="R67" s="80"/>
    </row>
    <row r="68" spans="1:18" s="1" customFormat="1" ht="18" customHeight="1">
      <c r="A68" s="85">
        <v>45266</v>
      </c>
      <c r="B68" s="86" t="s">
        <v>195</v>
      </c>
      <c r="C68" s="76" t="s">
        <v>189</v>
      </c>
      <c r="D68" s="76" t="s">
        <v>187</v>
      </c>
      <c r="E68" s="82">
        <v>12</v>
      </c>
      <c r="F68" s="82">
        <v>10</v>
      </c>
      <c r="G68" s="77">
        <v>2</v>
      </c>
      <c r="H68" s="77"/>
      <c r="I68" s="77"/>
      <c r="J68" s="79"/>
      <c r="K68" s="79"/>
      <c r="L68" s="79"/>
      <c r="M68" s="78"/>
      <c r="N68" s="78">
        <v>12</v>
      </c>
      <c r="O68" s="78"/>
      <c r="P68" s="78"/>
      <c r="Q68" s="78"/>
      <c r="R68" s="80"/>
    </row>
    <row r="69" spans="1:18" s="1" customFormat="1" ht="18" customHeight="1">
      <c r="A69" s="85">
        <v>45266</v>
      </c>
      <c r="B69" s="86" t="s">
        <v>195</v>
      </c>
      <c r="C69" s="76" t="s">
        <v>190</v>
      </c>
      <c r="D69" s="76" t="s">
        <v>187</v>
      </c>
      <c r="E69" s="82">
        <v>6</v>
      </c>
      <c r="F69" s="82">
        <v>6</v>
      </c>
      <c r="G69" s="77"/>
      <c r="H69" s="77"/>
      <c r="I69" s="77"/>
      <c r="J69" s="79"/>
      <c r="K69" s="79"/>
      <c r="L69" s="79"/>
      <c r="M69" s="78"/>
      <c r="N69" s="78">
        <v>6</v>
      </c>
      <c r="O69" s="78"/>
      <c r="P69" s="78"/>
      <c r="Q69" s="78"/>
      <c r="R69" s="80"/>
    </row>
    <row r="70" spans="1:18" s="1" customFormat="1" ht="18" customHeight="1">
      <c r="A70" s="85">
        <v>45266</v>
      </c>
      <c r="B70" s="86" t="s">
        <v>195</v>
      </c>
      <c r="C70" s="76" t="s">
        <v>191</v>
      </c>
      <c r="D70" s="76" t="s">
        <v>187</v>
      </c>
      <c r="E70" s="82">
        <v>2.99</v>
      </c>
      <c r="F70" s="82">
        <v>2.49</v>
      </c>
      <c r="G70" s="77">
        <v>0.5</v>
      </c>
      <c r="H70" s="77"/>
      <c r="I70" s="77"/>
      <c r="J70" s="79"/>
      <c r="K70" s="79"/>
      <c r="L70" s="79"/>
      <c r="M70" s="78"/>
      <c r="N70" s="78">
        <v>2.99</v>
      </c>
      <c r="O70" s="78"/>
      <c r="P70" s="78"/>
      <c r="Q70" s="78"/>
      <c r="R70" s="80"/>
    </row>
    <row r="71" spans="1:18" s="1" customFormat="1" ht="18" customHeight="1">
      <c r="A71" s="85">
        <v>45266</v>
      </c>
      <c r="B71" s="86" t="s">
        <v>195</v>
      </c>
      <c r="C71" s="76" t="s">
        <v>192</v>
      </c>
      <c r="D71" s="76" t="s">
        <v>193</v>
      </c>
      <c r="E71" s="82">
        <v>0.75</v>
      </c>
      <c r="F71" s="82">
        <v>0.75</v>
      </c>
      <c r="G71" s="77"/>
      <c r="H71" s="77"/>
      <c r="I71" s="77"/>
      <c r="J71" s="79"/>
      <c r="K71" s="79"/>
      <c r="L71" s="79"/>
      <c r="M71" s="78"/>
      <c r="N71" s="78">
        <v>0.75</v>
      </c>
      <c r="O71" s="78"/>
      <c r="P71" s="78"/>
      <c r="Q71" s="78"/>
      <c r="R71" s="80"/>
    </row>
    <row r="72" spans="1:18" s="1" customFormat="1" ht="18" customHeight="1">
      <c r="A72" s="85">
        <v>45301</v>
      </c>
      <c r="B72" s="86" t="s">
        <v>165</v>
      </c>
      <c r="C72" s="76" t="s">
        <v>79</v>
      </c>
      <c r="D72" s="76" t="s">
        <v>80</v>
      </c>
      <c r="E72" s="82">
        <v>20</v>
      </c>
      <c r="F72" s="82">
        <v>20</v>
      </c>
      <c r="G72" s="77"/>
      <c r="H72" s="77"/>
      <c r="I72" s="77"/>
      <c r="J72" s="79"/>
      <c r="K72" s="79"/>
      <c r="L72" s="79"/>
      <c r="M72" s="78">
        <v>20</v>
      </c>
      <c r="N72" s="78"/>
      <c r="O72" s="78"/>
      <c r="P72" s="78"/>
      <c r="Q72" s="78"/>
      <c r="R72" s="80"/>
    </row>
    <row r="73" spans="1:18" s="1" customFormat="1" ht="18" customHeight="1">
      <c r="A73" s="85">
        <v>45301</v>
      </c>
      <c r="B73" s="86" t="s">
        <v>165</v>
      </c>
      <c r="C73" s="76" t="s">
        <v>81</v>
      </c>
      <c r="D73" s="76" t="s">
        <v>82</v>
      </c>
      <c r="E73" s="82">
        <v>383.5</v>
      </c>
      <c r="F73" s="82">
        <v>383.5</v>
      </c>
      <c r="G73" s="77"/>
      <c r="H73" s="77">
        <v>321.5</v>
      </c>
      <c r="I73" s="77">
        <v>62</v>
      </c>
      <c r="J73" s="79"/>
      <c r="K73" s="79"/>
      <c r="L73" s="79"/>
      <c r="M73" s="78"/>
      <c r="N73" s="78"/>
      <c r="O73" s="78"/>
      <c r="P73" s="78"/>
      <c r="Q73" s="78"/>
      <c r="R73" s="80"/>
    </row>
    <row r="74" spans="1:18" s="1" customFormat="1" ht="18" customHeight="1">
      <c r="A74" s="85">
        <v>45301</v>
      </c>
      <c r="B74" s="86" t="s">
        <v>165</v>
      </c>
      <c r="C74" s="76" t="s">
        <v>196</v>
      </c>
      <c r="D74" s="76" t="s">
        <v>197</v>
      </c>
      <c r="E74" s="82">
        <v>36.3</v>
      </c>
      <c r="F74" s="82">
        <v>30.25</v>
      </c>
      <c r="G74" s="77">
        <v>6.05</v>
      </c>
      <c r="H74" s="77"/>
      <c r="I74" s="77"/>
      <c r="J74" s="79"/>
      <c r="K74" s="79"/>
      <c r="L74" s="79"/>
      <c r="M74" s="78"/>
      <c r="N74" s="78"/>
      <c r="O74" s="78">
        <v>36.3</v>
      </c>
      <c r="P74" s="78"/>
      <c r="Q74" s="78"/>
      <c r="R74" s="80"/>
    </row>
    <row r="75" spans="1:18" s="1" customFormat="1" ht="18" customHeight="1">
      <c r="A75" s="85">
        <v>45301</v>
      </c>
      <c r="B75" s="86" t="s">
        <v>165</v>
      </c>
      <c r="C75" s="76" t="s">
        <v>113</v>
      </c>
      <c r="D75" s="76" t="s">
        <v>40</v>
      </c>
      <c r="E75" s="82">
        <v>11.5</v>
      </c>
      <c r="F75" s="82">
        <v>9.58</v>
      </c>
      <c r="G75" s="77">
        <v>1.92</v>
      </c>
      <c r="H75" s="77"/>
      <c r="I75" s="77"/>
      <c r="J75" s="79"/>
      <c r="K75" s="79"/>
      <c r="L75" s="79"/>
      <c r="M75" s="78"/>
      <c r="N75" s="78"/>
      <c r="O75" s="78">
        <v>11.5</v>
      </c>
      <c r="P75" s="78"/>
      <c r="Q75" s="78"/>
      <c r="R75" s="80"/>
    </row>
    <row r="76" spans="1:18" s="1" customFormat="1" ht="18" customHeight="1">
      <c r="A76" s="85">
        <v>45301</v>
      </c>
      <c r="B76" s="86" t="s">
        <v>165</v>
      </c>
      <c r="C76" s="76" t="s">
        <v>176</v>
      </c>
      <c r="D76" s="76" t="s">
        <v>198</v>
      </c>
      <c r="E76" s="82">
        <v>70</v>
      </c>
      <c r="F76" s="82">
        <v>70</v>
      </c>
      <c r="G76" s="77"/>
      <c r="H76" s="77"/>
      <c r="I76" s="77"/>
      <c r="J76" s="79"/>
      <c r="K76" s="79"/>
      <c r="L76" s="78">
        <v>70</v>
      </c>
      <c r="M76" s="78"/>
      <c r="N76" s="78"/>
      <c r="O76" s="78"/>
      <c r="P76" s="78"/>
      <c r="Q76" s="78"/>
      <c r="R76" s="80"/>
    </row>
    <row r="77" spans="1:18" s="1" customFormat="1" ht="18" customHeight="1">
      <c r="A77" s="85">
        <v>45301</v>
      </c>
      <c r="B77" s="86" t="s">
        <v>165</v>
      </c>
      <c r="C77" s="76" t="s">
        <v>119</v>
      </c>
      <c r="D77" s="76" t="s">
        <v>199</v>
      </c>
      <c r="E77" s="82">
        <v>40</v>
      </c>
      <c r="F77" s="82">
        <v>40</v>
      </c>
      <c r="G77" s="77"/>
      <c r="H77" s="77"/>
      <c r="I77" s="77"/>
      <c r="J77" s="79"/>
      <c r="K77" s="79"/>
      <c r="L77" s="79"/>
      <c r="M77" s="78"/>
      <c r="N77" s="78">
        <v>40</v>
      </c>
      <c r="O77" s="78"/>
      <c r="P77" s="78"/>
      <c r="Q77" s="78"/>
      <c r="R77" s="80"/>
    </row>
    <row r="78" spans="1:18" s="1" customFormat="1" ht="18" customHeight="1">
      <c r="A78" s="85">
        <v>45301</v>
      </c>
      <c r="B78" s="86" t="s">
        <v>165</v>
      </c>
      <c r="C78" s="76" t="s">
        <v>200</v>
      </c>
      <c r="D78" s="76" t="s">
        <v>201</v>
      </c>
      <c r="E78" s="82">
        <v>353</v>
      </c>
      <c r="F78" s="82">
        <v>342.33</v>
      </c>
      <c r="G78" s="77">
        <v>10.67</v>
      </c>
      <c r="H78" s="77"/>
      <c r="I78" s="77"/>
      <c r="J78" s="79"/>
      <c r="K78" s="79"/>
      <c r="M78" s="78"/>
      <c r="N78" s="78"/>
      <c r="O78" s="78"/>
      <c r="P78" s="78"/>
      <c r="Q78" s="78">
        <v>353</v>
      </c>
      <c r="R78" s="83" t="s">
        <v>206</v>
      </c>
    </row>
    <row r="79" spans="1:18" s="1" customFormat="1" ht="18" customHeight="1">
      <c r="A79" s="85">
        <v>45301</v>
      </c>
      <c r="B79" s="86" t="s">
        <v>165</v>
      </c>
      <c r="C79" s="76" t="s">
        <v>202</v>
      </c>
      <c r="D79" s="76" t="s">
        <v>203</v>
      </c>
      <c r="E79" s="82">
        <v>40</v>
      </c>
      <c r="F79" s="82">
        <v>40</v>
      </c>
      <c r="G79" s="77"/>
      <c r="H79" s="77"/>
      <c r="I79" s="77"/>
      <c r="J79" s="79"/>
      <c r="K79" s="79"/>
      <c r="L79" s="78">
        <v>40</v>
      </c>
      <c r="M79" s="78"/>
      <c r="N79" s="78"/>
      <c r="O79" s="78"/>
      <c r="P79" s="78"/>
      <c r="Q79" s="78"/>
      <c r="R79" s="80"/>
    </row>
    <row r="80" spans="1:18" s="1" customFormat="1" ht="18" customHeight="1">
      <c r="A80" s="85">
        <v>45329</v>
      </c>
      <c r="B80" s="86" t="s">
        <v>165</v>
      </c>
      <c r="C80" s="76" t="s">
        <v>79</v>
      </c>
      <c r="D80" s="76" t="s">
        <v>80</v>
      </c>
      <c r="E80" s="82">
        <v>20</v>
      </c>
      <c r="F80" s="82">
        <v>20</v>
      </c>
      <c r="G80" s="77"/>
      <c r="H80" s="77"/>
      <c r="I80" s="77"/>
      <c r="J80" s="79"/>
      <c r="K80" s="79"/>
      <c r="L80" s="78"/>
      <c r="M80" s="78">
        <v>20</v>
      </c>
      <c r="N80" s="78"/>
      <c r="O80" s="78"/>
      <c r="P80" s="78"/>
      <c r="Q80" s="78"/>
      <c r="R80" s="80"/>
    </row>
    <row r="81" spans="1:18" s="1" customFormat="1" ht="18" customHeight="1">
      <c r="A81" s="85">
        <v>45329</v>
      </c>
      <c r="B81" s="86" t="s">
        <v>165</v>
      </c>
      <c r="C81" s="76" t="s">
        <v>81</v>
      </c>
      <c r="D81" s="76" t="s">
        <v>82</v>
      </c>
      <c r="E81" s="82">
        <v>383.5</v>
      </c>
      <c r="F81" s="82">
        <v>383.5</v>
      </c>
      <c r="G81" s="77"/>
      <c r="H81" s="77">
        <v>321.7</v>
      </c>
      <c r="I81" s="77">
        <v>61.8</v>
      </c>
      <c r="J81" s="79"/>
      <c r="K81" s="79"/>
      <c r="L81" s="78"/>
      <c r="M81" s="78"/>
      <c r="N81" s="78"/>
      <c r="O81" s="78"/>
      <c r="P81" s="78"/>
      <c r="Q81" s="78"/>
      <c r="R81" s="80"/>
    </row>
    <row r="82" spans="1:18" s="1" customFormat="1" ht="18" customHeight="1">
      <c r="A82" s="85">
        <v>45329</v>
      </c>
      <c r="B82" s="86" t="s">
        <v>165</v>
      </c>
      <c r="C82" s="76" t="s">
        <v>200</v>
      </c>
      <c r="D82" s="76" t="s">
        <v>204</v>
      </c>
      <c r="E82" s="82">
        <v>181</v>
      </c>
      <c r="F82" s="82">
        <v>170.33</v>
      </c>
      <c r="G82" s="77">
        <v>10.67</v>
      </c>
      <c r="H82" s="77"/>
      <c r="I82" s="77"/>
      <c r="J82" s="79"/>
      <c r="K82" s="79"/>
      <c r="M82" s="78"/>
      <c r="N82" s="78"/>
      <c r="O82" s="78"/>
      <c r="P82" s="78"/>
      <c r="Q82" s="78">
        <v>181</v>
      </c>
      <c r="R82" s="83" t="s">
        <v>237</v>
      </c>
    </row>
    <row r="83" spans="1:18" s="1" customFormat="1" ht="18" customHeight="1">
      <c r="A83" s="85">
        <v>45357</v>
      </c>
      <c r="B83" s="86" t="s">
        <v>229</v>
      </c>
      <c r="C83" s="76" t="s">
        <v>81</v>
      </c>
      <c r="D83" s="76" t="s">
        <v>82</v>
      </c>
      <c r="E83" s="82">
        <v>383.5</v>
      </c>
      <c r="F83" s="82">
        <v>383.5</v>
      </c>
      <c r="G83" s="77"/>
      <c r="H83" s="77">
        <v>321.7</v>
      </c>
      <c r="I83" s="77">
        <v>61.8</v>
      </c>
      <c r="J83" s="79"/>
      <c r="K83" s="79"/>
      <c r="L83" s="78"/>
      <c r="M83" s="78"/>
      <c r="N83" s="78"/>
      <c r="O83" s="78"/>
      <c r="P83" s="78"/>
      <c r="Q83" s="78"/>
      <c r="R83" s="80"/>
    </row>
    <row r="84" spans="1:18" s="1" customFormat="1" ht="18" customHeight="1">
      <c r="A84" s="85">
        <v>45357</v>
      </c>
      <c r="B84" s="86" t="s">
        <v>229</v>
      </c>
      <c r="C84" s="76" t="s">
        <v>79</v>
      </c>
      <c r="D84" s="76" t="s">
        <v>80</v>
      </c>
      <c r="E84" s="82">
        <v>20</v>
      </c>
      <c r="F84" s="82">
        <v>20</v>
      </c>
      <c r="G84" s="77"/>
      <c r="H84" s="77"/>
      <c r="I84" s="77"/>
      <c r="J84" s="79"/>
      <c r="K84" s="79"/>
      <c r="L84" s="78"/>
      <c r="M84" s="78">
        <v>20</v>
      </c>
      <c r="N84" s="78"/>
      <c r="O84" s="78"/>
      <c r="P84" s="78"/>
      <c r="Q84" s="78"/>
      <c r="R84" s="80"/>
    </row>
    <row r="85" spans="1:18" s="1" customFormat="1" ht="18" customHeight="1">
      <c r="A85" s="85">
        <v>45381</v>
      </c>
      <c r="B85" s="86" t="s">
        <v>230</v>
      </c>
      <c r="C85" s="76" t="s">
        <v>205</v>
      </c>
      <c r="D85" s="76" t="s">
        <v>206</v>
      </c>
      <c r="E85" s="82">
        <v>1761.69</v>
      </c>
      <c r="F85" s="82">
        <v>1468.07</v>
      </c>
      <c r="G85" s="77">
        <v>293.62</v>
      </c>
      <c r="H85" s="77"/>
      <c r="I85" s="77"/>
      <c r="J85" s="79"/>
      <c r="K85" s="79"/>
      <c r="L85" s="79"/>
      <c r="M85" s="78"/>
      <c r="N85" s="78"/>
      <c r="O85" s="78"/>
      <c r="P85" s="78"/>
      <c r="Q85" s="78">
        <v>1761.69</v>
      </c>
      <c r="R85" s="80"/>
    </row>
    <row r="86" spans="1:18" s="1" customFormat="1" ht="18" customHeight="1">
      <c r="A86" s="85">
        <v>45381</v>
      </c>
      <c r="B86" s="86" t="s">
        <v>231</v>
      </c>
      <c r="C86" s="76" t="s">
        <v>205</v>
      </c>
      <c r="D86" s="76" t="s">
        <v>206</v>
      </c>
      <c r="E86" s="82">
        <v>-1377.04</v>
      </c>
      <c r="F86" s="39">
        <v>-1147.53</v>
      </c>
      <c r="G86" s="39">
        <v>-229.51</v>
      </c>
      <c r="H86" s="77"/>
      <c r="I86" s="77"/>
      <c r="J86" s="79"/>
      <c r="K86" s="79"/>
      <c r="L86" s="79"/>
      <c r="M86" s="78"/>
      <c r="N86" s="78"/>
      <c r="O86" s="78"/>
      <c r="P86" s="78"/>
      <c r="Q86" s="78">
        <v>-1377.04</v>
      </c>
      <c r="R86" s="80"/>
    </row>
    <row r="87" spans="1:18" s="1" customFormat="1" ht="18" customHeight="1">
      <c r="A87" s="85"/>
      <c r="B87" s="86"/>
      <c r="C87" s="76"/>
      <c r="D87" s="76"/>
      <c r="E87" s="82"/>
      <c r="F87" s="77"/>
      <c r="G87" s="77"/>
      <c r="H87" s="77"/>
      <c r="I87" s="77"/>
      <c r="J87" s="79"/>
      <c r="K87" s="79"/>
      <c r="L87" s="79"/>
      <c r="M87" s="78"/>
      <c r="N87" s="78"/>
      <c r="O87" s="79"/>
      <c r="P87" s="78"/>
      <c r="Q87" s="83"/>
      <c r="R87" s="80"/>
    </row>
    <row r="88" spans="1:18" ht="15">
      <c r="A88" s="84"/>
      <c r="B88" s="77"/>
      <c r="C88" s="77"/>
      <c r="D88" s="77"/>
      <c r="E88" s="77">
        <f>SUM(E3:E87)</f>
        <v>9924.849999999999</v>
      </c>
      <c r="F88" s="77">
        <f aca="true" t="shared" si="0" ref="F88:P88">SUM(F3:F87)</f>
        <v>9670.59</v>
      </c>
      <c r="G88" s="77">
        <f t="shared" si="0"/>
        <v>254.25999999999993</v>
      </c>
      <c r="H88" s="77">
        <f t="shared" si="0"/>
        <v>3859.5999999999995</v>
      </c>
      <c r="I88" s="77">
        <f t="shared" si="0"/>
        <v>742.3999999999999</v>
      </c>
      <c r="J88" s="77">
        <f t="shared" si="0"/>
        <v>180</v>
      </c>
      <c r="K88" s="77">
        <f t="shared" si="0"/>
        <v>494.49</v>
      </c>
      <c r="L88" s="77">
        <f t="shared" si="0"/>
        <v>748.9200000000001</v>
      </c>
      <c r="M88" s="77">
        <f t="shared" si="0"/>
        <v>220</v>
      </c>
      <c r="N88" s="77">
        <f t="shared" si="0"/>
        <v>1069.5</v>
      </c>
      <c r="O88" s="77">
        <f t="shared" si="0"/>
        <v>146.29000000000002</v>
      </c>
      <c r="P88" s="77">
        <f t="shared" si="0"/>
        <v>396</v>
      </c>
      <c r="Q88" s="77">
        <f>SUM(Q2:Q87)</f>
        <v>2067.65</v>
      </c>
      <c r="R88" s="84"/>
    </row>
    <row r="89" spans="1:18" ht="15">
      <c r="A89" s="85"/>
      <c r="B89" s="86"/>
      <c r="C89" s="76"/>
      <c r="D89" s="76"/>
      <c r="E89" s="82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84"/>
    </row>
    <row r="90" spans="1:18" ht="15">
      <c r="A90" s="85"/>
      <c r="B90" s="86"/>
      <c r="C90" s="76"/>
      <c r="D90" s="76"/>
      <c r="E90" s="82">
        <f>H88+I88+J88+K88+L88+M88+N88+O88+P88+Q88</f>
        <v>9924.849999999999</v>
      </c>
      <c r="F90" s="77"/>
      <c r="G90" s="77"/>
      <c r="H90" s="77">
        <f>H88+I88</f>
        <v>4601.999999999999</v>
      </c>
      <c r="I90" s="77"/>
      <c r="J90" s="77"/>
      <c r="K90" s="77"/>
      <c r="L90" s="77"/>
      <c r="M90" s="77"/>
      <c r="N90" s="77"/>
      <c r="O90" s="77"/>
      <c r="P90" s="77"/>
      <c r="Q90" s="77"/>
      <c r="R90" s="84"/>
    </row>
    <row r="91" spans="1:18" ht="15">
      <c r="A91" s="32"/>
      <c r="B91" s="33"/>
      <c r="D91" s="84"/>
      <c r="E91" s="77"/>
      <c r="F91" s="77"/>
      <c r="G91" s="84"/>
      <c r="H91" s="84"/>
      <c r="I91" s="84"/>
      <c r="J91" s="77"/>
      <c r="K91" s="77"/>
      <c r="L91" s="77"/>
      <c r="M91" s="77"/>
      <c r="N91" s="77"/>
      <c r="O91" s="77"/>
      <c r="P91" s="77"/>
      <c r="Q91" s="77"/>
      <c r="R91" s="84"/>
    </row>
    <row r="92" spans="1:9" ht="15">
      <c r="A92" s="32"/>
      <c r="B92" s="33"/>
      <c r="E92" s="34"/>
      <c r="I92" s="4"/>
    </row>
    <row r="93" spans="1:17" ht="15">
      <c r="A93" s="32"/>
      <c r="B93" s="33"/>
      <c r="C93" s="41"/>
      <c r="D93" s="4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5">
      <c r="A94" s="32"/>
      <c r="B94" s="33"/>
      <c r="C94" s="41"/>
      <c r="D94" s="4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5">
      <c r="A95" s="32"/>
      <c r="B95" s="33"/>
      <c r="C95" s="41"/>
      <c r="D95" s="4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6.5" customHeight="1">
      <c r="A96" s="32"/>
      <c r="B96" s="33"/>
      <c r="D96" s="4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4" ht="15">
      <c r="A97" s="32"/>
      <c r="B97" s="33"/>
      <c r="D97" s="42"/>
      <c r="E97" s="34"/>
      <c r="I97" s="4"/>
      <c r="N97" s="34"/>
    </row>
    <row r="98" spans="1:14" ht="15">
      <c r="A98" s="32"/>
      <c r="B98" s="33"/>
      <c r="D98" s="42"/>
      <c r="E98" s="34"/>
      <c r="I98" s="4"/>
      <c r="N98" s="34"/>
    </row>
    <row r="99" spans="1:14" ht="15">
      <c r="A99" s="32"/>
      <c r="B99" s="33"/>
      <c r="C99" s="41"/>
      <c r="D99" s="42"/>
      <c r="E99" s="34"/>
      <c r="I99" s="4"/>
      <c r="N99" s="34"/>
    </row>
    <row r="100" spans="1:14" ht="15">
      <c r="A100" s="32"/>
      <c r="B100" s="33"/>
      <c r="C100" s="41"/>
      <c r="D100" s="42"/>
      <c r="I100" s="4"/>
      <c r="N100" s="34"/>
    </row>
    <row r="101" spans="1:14" ht="15">
      <c r="A101" s="32"/>
      <c r="B101" s="33"/>
      <c r="D101" s="62"/>
      <c r="E101" s="39"/>
      <c r="F101" s="39"/>
      <c r="G101" s="39"/>
      <c r="I101" s="4"/>
      <c r="N101" s="34"/>
    </row>
    <row r="102" spans="1:14" ht="15">
      <c r="A102" s="32"/>
      <c r="B102" s="33"/>
      <c r="D102" s="62"/>
      <c r="E102" s="39"/>
      <c r="F102" s="39"/>
      <c r="G102" s="39"/>
      <c r="I102" s="4"/>
      <c r="N102" s="34"/>
    </row>
    <row r="103" spans="1:14" ht="15">
      <c r="A103" s="32"/>
      <c r="B103" s="33"/>
      <c r="D103" s="62"/>
      <c r="E103" s="39"/>
      <c r="F103" s="39"/>
      <c r="G103" s="39"/>
      <c r="I103" s="4"/>
      <c r="N103" s="34"/>
    </row>
    <row r="104" spans="1:14" ht="15">
      <c r="A104" s="27"/>
      <c r="B104" s="33"/>
      <c r="D104" s="42"/>
      <c r="E104" s="34"/>
      <c r="I104" s="4"/>
      <c r="N104" s="34"/>
    </row>
    <row r="105" spans="2:14" ht="15">
      <c r="B105" s="2"/>
      <c r="C105" s="2"/>
      <c r="D105" s="2"/>
      <c r="E105" s="2"/>
      <c r="F105" s="2"/>
      <c r="G105" s="2"/>
      <c r="I105" s="4"/>
      <c r="N105" s="34"/>
    </row>
    <row r="106" spans="1:14" ht="15">
      <c r="A106" s="57"/>
      <c r="B106" s="58"/>
      <c r="C106" s="59"/>
      <c r="D106" s="59"/>
      <c r="E106" s="71"/>
      <c r="F106" s="39"/>
      <c r="G106" s="39"/>
      <c r="I106" s="4"/>
      <c r="N106" s="34"/>
    </row>
    <row r="107" spans="1:14" ht="15">
      <c r="A107" s="57"/>
      <c r="B107" s="58"/>
      <c r="C107" s="59"/>
      <c r="D107" s="59"/>
      <c r="E107" s="71"/>
      <c r="F107" s="39"/>
      <c r="G107" s="39"/>
      <c r="I107" s="4"/>
      <c r="N107" s="34"/>
    </row>
    <row r="108" spans="1:14" ht="15.75">
      <c r="A108" s="60"/>
      <c r="B108" s="58"/>
      <c r="C108" s="59"/>
      <c r="D108" s="59"/>
      <c r="E108" s="37"/>
      <c r="F108" s="39"/>
      <c r="G108" s="37"/>
      <c r="I108" s="4"/>
      <c r="N108" s="34"/>
    </row>
    <row r="109" spans="1:14" ht="15">
      <c r="A109" s="57"/>
      <c r="B109" s="58"/>
      <c r="C109" s="59"/>
      <c r="D109" s="59"/>
      <c r="E109" s="39"/>
      <c r="F109" s="39"/>
      <c r="G109" s="39"/>
      <c r="I109" s="4"/>
      <c r="N109" s="34"/>
    </row>
    <row r="110" spans="1:14" ht="15">
      <c r="A110" s="57"/>
      <c r="B110" s="61"/>
      <c r="C110" s="59"/>
      <c r="D110" s="59"/>
      <c r="E110" s="39"/>
      <c r="F110" s="39"/>
      <c r="G110" s="39"/>
      <c r="I110" s="4"/>
      <c r="N110" s="34"/>
    </row>
    <row r="111" spans="9:14" ht="15">
      <c r="I111" s="4"/>
      <c r="N111" s="34"/>
    </row>
    <row r="112" spans="9:14" ht="15">
      <c r="I112" s="4"/>
      <c r="N112" s="34"/>
    </row>
    <row r="113" spans="9:14" ht="15">
      <c r="I113" s="4"/>
      <c r="N113" s="34"/>
    </row>
    <row r="114" spans="9:14" ht="15">
      <c r="I114" s="4"/>
      <c r="N114" s="34"/>
    </row>
    <row r="115" spans="9:14" ht="15">
      <c r="I115" s="4"/>
      <c r="N115" s="34"/>
    </row>
    <row r="116" spans="9:14" ht="15">
      <c r="I116" s="4"/>
      <c r="N116" s="34"/>
    </row>
    <row r="117" spans="9:14" ht="15">
      <c r="I117" s="4"/>
      <c r="N117" s="34"/>
    </row>
    <row r="118" spans="9:14" ht="15">
      <c r="I118" s="4"/>
      <c r="N118" s="34"/>
    </row>
    <row r="119" spans="9:14" ht="15">
      <c r="I119" s="4"/>
      <c r="N119" s="34"/>
    </row>
    <row r="120" spans="9:14" ht="15">
      <c r="I120" s="4"/>
      <c r="N120" s="34"/>
    </row>
    <row r="121" spans="9:14" ht="15">
      <c r="I121" s="4"/>
      <c r="N121" s="34"/>
    </row>
    <row r="122" spans="9:14" ht="15">
      <c r="I122" s="4"/>
      <c r="N122" s="34"/>
    </row>
    <row r="123" spans="9:14" ht="15">
      <c r="I123" s="4"/>
      <c r="N123" s="34"/>
    </row>
    <row r="124" spans="9:14" ht="15">
      <c r="I124" s="4"/>
      <c r="N124" s="34"/>
    </row>
    <row r="125" spans="9:14" ht="15">
      <c r="I125" s="4"/>
      <c r="N125" s="34"/>
    </row>
    <row r="126" spans="9:14" ht="15">
      <c r="I126" s="4"/>
      <c r="N126" s="34"/>
    </row>
    <row r="127" spans="9:14" ht="15">
      <c r="I127" s="4"/>
      <c r="N127" s="34"/>
    </row>
    <row r="128" spans="9:14" ht="15">
      <c r="I128" s="4"/>
      <c r="N128" s="34"/>
    </row>
    <row r="129" spans="9:14" ht="15">
      <c r="I129" s="4"/>
      <c r="N129" s="34"/>
    </row>
    <row r="130" spans="9:14" ht="15">
      <c r="I130" s="4"/>
      <c r="N130" s="34"/>
    </row>
    <row r="131" spans="9:14" ht="15">
      <c r="I131" s="4"/>
      <c r="N131" s="34"/>
    </row>
    <row r="132" spans="9:14" ht="15">
      <c r="I132" s="4"/>
      <c r="N132" s="34"/>
    </row>
    <row r="133" spans="9:14" ht="15">
      <c r="I133" s="4"/>
      <c r="N133" s="34"/>
    </row>
    <row r="134" spans="9:14" ht="15">
      <c r="I134" s="4"/>
      <c r="N134" s="34"/>
    </row>
    <row r="135" spans="9:14" ht="15">
      <c r="I135" s="4"/>
      <c r="N135" s="34"/>
    </row>
    <row r="136" spans="9:14" ht="15">
      <c r="I136" s="4"/>
      <c r="N136" s="34"/>
    </row>
    <row r="137" spans="9:14" ht="15">
      <c r="I137" s="4"/>
      <c r="N137" s="34"/>
    </row>
    <row r="138" spans="9:14" ht="15">
      <c r="I138" s="4"/>
      <c r="N138" s="34"/>
    </row>
    <row r="139" spans="9:14" ht="15">
      <c r="I139" s="4"/>
      <c r="N139" s="34"/>
    </row>
    <row r="140" spans="9:14" ht="15">
      <c r="I140" s="4"/>
      <c r="N140" s="34"/>
    </row>
    <row r="141" spans="9:14" ht="15">
      <c r="I141" s="4"/>
      <c r="N141" s="34"/>
    </row>
    <row r="142" spans="9:14" ht="15">
      <c r="I142" s="4"/>
      <c r="N142" s="34"/>
    </row>
    <row r="143" spans="9:14" ht="15">
      <c r="I143" s="4"/>
      <c r="N143" s="34"/>
    </row>
    <row r="144" spans="9:14" ht="15">
      <c r="I144" s="4"/>
      <c r="N144" s="34"/>
    </row>
    <row r="145" spans="9:14" ht="15">
      <c r="I145" s="4"/>
      <c r="N145" s="34"/>
    </row>
    <row r="146" spans="9:14" ht="15">
      <c r="I146" s="4"/>
      <c r="N146" s="34"/>
    </row>
    <row r="147" spans="9:14" ht="15">
      <c r="I147" s="4"/>
      <c r="N147" s="34"/>
    </row>
    <row r="148" spans="9:14" ht="15">
      <c r="I148" s="4"/>
      <c r="N148" s="34"/>
    </row>
    <row r="149" spans="9:14" ht="15">
      <c r="I149" s="4"/>
      <c r="N149" s="34"/>
    </row>
    <row r="150" spans="9:14" ht="15">
      <c r="I150" s="4"/>
      <c r="N150" s="34"/>
    </row>
    <row r="151" spans="9:14" ht="15">
      <c r="I151" s="4"/>
      <c r="N151" s="34"/>
    </row>
    <row r="152" spans="9:14" ht="15">
      <c r="I152" s="4"/>
      <c r="N152" s="34"/>
    </row>
    <row r="153" spans="9:14" ht="15">
      <c r="I153" s="4"/>
      <c r="N153" s="34"/>
    </row>
    <row r="154" spans="9:14" ht="15">
      <c r="I154" s="4"/>
      <c r="N154" s="34"/>
    </row>
    <row r="155" spans="9:14" ht="15">
      <c r="I155" s="4"/>
      <c r="N155" s="34"/>
    </row>
    <row r="156" spans="9:14" ht="15">
      <c r="I156" s="4"/>
      <c r="N156" s="34"/>
    </row>
    <row r="157" spans="9:14" ht="15">
      <c r="I157" s="4"/>
      <c r="N157" s="34"/>
    </row>
    <row r="158" spans="9:14" ht="15">
      <c r="I158" s="4"/>
      <c r="N158" s="34"/>
    </row>
    <row r="159" spans="9:14" ht="15">
      <c r="I159" s="4"/>
      <c r="N159" s="34"/>
    </row>
    <row r="160" spans="9:14" ht="15">
      <c r="I160" s="4"/>
      <c r="N160" s="34"/>
    </row>
    <row r="161" ht="15">
      <c r="I161" s="4"/>
    </row>
    <row r="162" ht="15">
      <c r="I162" s="4"/>
    </row>
    <row r="163" ht="15">
      <c r="I163" s="4"/>
    </row>
    <row r="164" ht="15">
      <c r="I164" s="4"/>
    </row>
    <row r="165" ht="15">
      <c r="I165" s="4"/>
    </row>
    <row r="166" ht="15">
      <c r="I166" s="4"/>
    </row>
    <row r="167" ht="15">
      <c r="I167" s="4"/>
    </row>
    <row r="168" ht="15">
      <c r="I168" s="4"/>
    </row>
    <row r="169" ht="15">
      <c r="I169" s="4"/>
    </row>
    <row r="170" ht="15">
      <c r="I170" s="4"/>
    </row>
    <row r="171" ht="15">
      <c r="I171" s="4"/>
    </row>
    <row r="172" ht="15">
      <c r="I172" s="4"/>
    </row>
    <row r="173" ht="15">
      <c r="I173" s="4"/>
    </row>
    <row r="174" ht="15">
      <c r="I174" s="4"/>
    </row>
    <row r="175" ht="15">
      <c r="I175" s="4"/>
    </row>
    <row r="176" ht="15">
      <c r="I176" s="4"/>
    </row>
    <row r="177" ht="15">
      <c r="I177" s="4"/>
    </row>
    <row r="178" ht="15">
      <c r="I178" s="4"/>
    </row>
    <row r="179" ht="15">
      <c r="I179" s="4"/>
    </row>
    <row r="180" ht="15">
      <c r="I180" s="4"/>
    </row>
    <row r="181" ht="15">
      <c r="I181" s="4"/>
    </row>
    <row r="182" ht="15">
      <c r="I182" s="4"/>
    </row>
    <row r="183" ht="15">
      <c r="I183" s="4"/>
    </row>
    <row r="184" ht="15">
      <c r="I184" s="4"/>
    </row>
    <row r="185" ht="15">
      <c r="I185" s="4"/>
    </row>
    <row r="186" ht="15">
      <c r="I186" s="4"/>
    </row>
    <row r="187" ht="15">
      <c r="I187" s="4"/>
    </row>
    <row r="188" ht="15">
      <c r="I188" s="4"/>
    </row>
    <row r="189" ht="15">
      <c r="I189" s="4"/>
    </row>
    <row r="190" ht="15">
      <c r="I190" s="4"/>
    </row>
    <row r="191" ht="15">
      <c r="I191" s="4"/>
    </row>
    <row r="192" ht="15">
      <c r="I192" s="4"/>
    </row>
    <row r="193" ht="15">
      <c r="I193" s="4"/>
    </row>
    <row r="194" ht="15">
      <c r="I194" s="4"/>
    </row>
    <row r="195" ht="15">
      <c r="I195" s="4"/>
    </row>
    <row r="196" ht="15">
      <c r="I196" s="4"/>
    </row>
    <row r="197" ht="15">
      <c r="I197" s="4"/>
    </row>
    <row r="198" ht="15">
      <c r="I198" s="4"/>
    </row>
    <row r="199" ht="15">
      <c r="I199" s="4"/>
    </row>
    <row r="200" ht="15">
      <c r="I200" s="4"/>
    </row>
    <row r="201" ht="15">
      <c r="I201" s="4"/>
    </row>
    <row r="202" ht="15">
      <c r="I202" s="4"/>
    </row>
    <row r="203" ht="15">
      <c r="I203" s="4"/>
    </row>
    <row r="204" ht="15">
      <c r="I204" s="4"/>
    </row>
    <row r="205" ht="15">
      <c r="I205" s="4"/>
    </row>
    <row r="206" ht="15">
      <c r="I206" s="4"/>
    </row>
    <row r="207" ht="15">
      <c r="I207" s="4"/>
    </row>
    <row r="208" ht="15">
      <c r="I208" s="4"/>
    </row>
    <row r="209" ht="15">
      <c r="I209" s="4"/>
    </row>
    <row r="210" ht="15">
      <c r="I210" s="4"/>
    </row>
    <row r="211" ht="15">
      <c r="I211" s="4"/>
    </row>
    <row r="212" ht="15">
      <c r="I212" s="4"/>
    </row>
    <row r="213" ht="15">
      <c r="I213" s="4"/>
    </row>
    <row r="214" ht="15">
      <c r="I214" s="4"/>
    </row>
    <row r="215" ht="15">
      <c r="I215" s="4"/>
    </row>
    <row r="216" ht="15">
      <c r="I216" s="4"/>
    </row>
    <row r="217" ht="15">
      <c r="I217" s="4"/>
    </row>
    <row r="218" ht="15">
      <c r="I218" s="4"/>
    </row>
    <row r="219" ht="15">
      <c r="I219" s="4"/>
    </row>
    <row r="220" ht="15">
      <c r="I220" s="4"/>
    </row>
    <row r="221" ht="15">
      <c r="I221" s="4"/>
    </row>
    <row r="222" ht="15">
      <c r="I222" s="4"/>
    </row>
    <row r="223" ht="15">
      <c r="I223" s="4"/>
    </row>
    <row r="224" ht="15">
      <c r="I224" s="4"/>
    </row>
    <row r="225" ht="15">
      <c r="I225" s="4"/>
    </row>
    <row r="226" ht="15">
      <c r="I226" s="4"/>
    </row>
    <row r="227" ht="15">
      <c r="I227" s="4"/>
    </row>
    <row r="228" ht="15">
      <c r="I228" s="4"/>
    </row>
    <row r="229" ht="15">
      <c r="I229" s="4"/>
    </row>
    <row r="230" ht="15">
      <c r="I230" s="4"/>
    </row>
    <row r="231" ht="15">
      <c r="I231" s="4"/>
    </row>
    <row r="232" ht="15">
      <c r="I232" s="4"/>
    </row>
    <row r="233" ht="15">
      <c r="I233" s="4"/>
    </row>
    <row r="234" ht="15">
      <c r="I234" s="4"/>
    </row>
    <row r="235" ht="15">
      <c r="I235" s="4"/>
    </row>
    <row r="236" ht="15">
      <c r="I236" s="4"/>
    </row>
    <row r="237" ht="15">
      <c r="I237" s="4"/>
    </row>
    <row r="238" ht="15">
      <c r="I238" s="4"/>
    </row>
    <row r="239" ht="15">
      <c r="I239" s="4"/>
    </row>
    <row r="240" ht="15">
      <c r="I240" s="4"/>
    </row>
    <row r="241" ht="15">
      <c r="I241" s="4"/>
    </row>
    <row r="242" ht="15">
      <c r="I242" s="4"/>
    </row>
    <row r="243" ht="15">
      <c r="I243" s="4"/>
    </row>
    <row r="244" ht="15">
      <c r="I244" s="4"/>
    </row>
    <row r="245" ht="15">
      <c r="I245" s="4"/>
    </row>
    <row r="246" ht="15">
      <c r="I246" s="4"/>
    </row>
    <row r="247" ht="15">
      <c r="I247" s="4"/>
    </row>
    <row r="248" ht="15">
      <c r="I248" s="4"/>
    </row>
    <row r="249" ht="15">
      <c r="I249" s="4"/>
    </row>
    <row r="250" ht="15">
      <c r="I250" s="4"/>
    </row>
    <row r="251" ht="15">
      <c r="I251" s="4"/>
    </row>
    <row r="252" ht="15">
      <c r="I252" s="4"/>
    </row>
    <row r="253" ht="15">
      <c r="I253" s="4"/>
    </row>
    <row r="254" ht="15">
      <c r="I254" s="4"/>
    </row>
    <row r="255" ht="15">
      <c r="I255" s="4"/>
    </row>
    <row r="256" ht="15">
      <c r="I256" s="4"/>
    </row>
    <row r="257" ht="15">
      <c r="I257" s="4"/>
    </row>
    <row r="258" ht="15">
      <c r="I258" s="4"/>
    </row>
    <row r="259" ht="15">
      <c r="I259" s="4"/>
    </row>
    <row r="260" ht="15">
      <c r="I260" s="4"/>
    </row>
    <row r="261" ht="15">
      <c r="I261" s="4"/>
    </row>
    <row r="262" ht="15">
      <c r="I262" s="4"/>
    </row>
    <row r="263" ht="15">
      <c r="I263" s="4"/>
    </row>
    <row r="264" ht="15">
      <c r="I264" s="4"/>
    </row>
    <row r="265" ht="15">
      <c r="I265" s="4"/>
    </row>
    <row r="266" ht="15">
      <c r="I266" s="4"/>
    </row>
    <row r="267" ht="15">
      <c r="I267" s="4"/>
    </row>
    <row r="268" ht="15">
      <c r="I268" s="4"/>
    </row>
    <row r="269" ht="15">
      <c r="I269" s="4"/>
    </row>
    <row r="270" ht="15">
      <c r="I270" s="4"/>
    </row>
    <row r="271" ht="15">
      <c r="I271" s="4"/>
    </row>
    <row r="272" ht="15">
      <c r="I272" s="4"/>
    </row>
    <row r="273" ht="15">
      <c r="I273" s="4"/>
    </row>
    <row r="274" ht="15">
      <c r="I274" s="4"/>
    </row>
    <row r="275" ht="15">
      <c r="I275" s="4"/>
    </row>
    <row r="276" ht="15">
      <c r="I276" s="4"/>
    </row>
    <row r="277" ht="15">
      <c r="I277" s="4"/>
    </row>
    <row r="278" ht="15">
      <c r="I278" s="4"/>
    </row>
    <row r="279" ht="15">
      <c r="I279" s="4"/>
    </row>
    <row r="280" ht="15">
      <c r="I280" s="4"/>
    </row>
    <row r="281" ht="15">
      <c r="I281" s="4"/>
    </row>
    <row r="282" ht="15">
      <c r="I282" s="4"/>
    </row>
    <row r="283" ht="15">
      <c r="I283" s="4"/>
    </row>
    <row r="284" ht="15">
      <c r="I284" s="4"/>
    </row>
    <row r="285" ht="15">
      <c r="I285" s="4"/>
    </row>
    <row r="286" ht="15">
      <c r="I286" s="4"/>
    </row>
    <row r="287" ht="15">
      <c r="I287" s="4"/>
    </row>
    <row r="288" ht="15">
      <c r="I288" s="4"/>
    </row>
    <row r="289" ht="15">
      <c r="I289" s="4"/>
    </row>
    <row r="290" ht="15">
      <c r="I290" s="4"/>
    </row>
    <row r="291" ht="15">
      <c r="I291" s="4"/>
    </row>
    <row r="292" ht="15">
      <c r="I292" s="4"/>
    </row>
    <row r="293" ht="15">
      <c r="I293" s="4"/>
    </row>
    <row r="294" ht="15">
      <c r="I294" s="4"/>
    </row>
    <row r="295" ht="15">
      <c r="I295" s="4"/>
    </row>
    <row r="296" ht="15">
      <c r="I296" s="4"/>
    </row>
    <row r="297" ht="15">
      <c r="I297" s="4"/>
    </row>
    <row r="298" ht="15">
      <c r="I298" s="4"/>
    </row>
    <row r="299" ht="15">
      <c r="I299" s="4"/>
    </row>
    <row r="300" ht="15">
      <c r="I300" s="4"/>
    </row>
    <row r="301" ht="15">
      <c r="I301" s="4"/>
    </row>
    <row r="302" ht="15">
      <c r="I302" s="4"/>
    </row>
    <row r="303" ht="15">
      <c r="I303" s="4"/>
    </row>
    <row r="304" ht="15">
      <c r="I304" s="4"/>
    </row>
    <row r="305" ht="15">
      <c r="I305" s="4"/>
    </row>
    <row r="306" ht="15">
      <c r="I306" s="4"/>
    </row>
    <row r="307" ht="15">
      <c r="I307" s="4"/>
    </row>
    <row r="308" ht="15">
      <c r="I308" s="4"/>
    </row>
    <row r="309" ht="15">
      <c r="I309" s="4"/>
    </row>
    <row r="310" ht="15">
      <c r="I310" s="4"/>
    </row>
    <row r="311" ht="15">
      <c r="I311" s="4"/>
    </row>
    <row r="312" ht="15">
      <c r="I312" s="4"/>
    </row>
    <row r="313" ht="15">
      <c r="I313" s="4"/>
    </row>
    <row r="314" ht="15">
      <c r="I314" s="4"/>
    </row>
    <row r="315" ht="15">
      <c r="I315" s="4"/>
    </row>
    <row r="316" ht="15">
      <c r="I316" s="4"/>
    </row>
    <row r="317" ht="15">
      <c r="I317" s="4"/>
    </row>
    <row r="318" ht="15">
      <c r="I318" s="4"/>
    </row>
    <row r="319" ht="15">
      <c r="I319" s="4"/>
    </row>
    <row r="320" ht="15">
      <c r="I320" s="4"/>
    </row>
    <row r="321" ht="15">
      <c r="I321" s="4"/>
    </row>
    <row r="322" ht="15">
      <c r="I322" s="4"/>
    </row>
    <row r="323" ht="15">
      <c r="I323" s="4"/>
    </row>
    <row r="324" ht="15">
      <c r="I324" s="4"/>
    </row>
    <row r="325" ht="15">
      <c r="I325" s="4"/>
    </row>
    <row r="326" ht="15">
      <c r="I326" s="4"/>
    </row>
    <row r="327" ht="15">
      <c r="I327" s="4"/>
    </row>
    <row r="328" ht="15">
      <c r="I328" s="4"/>
    </row>
    <row r="329" ht="15">
      <c r="I329" s="4"/>
    </row>
    <row r="330" ht="15">
      <c r="I330" s="4"/>
    </row>
    <row r="331" ht="15">
      <c r="I331" s="4"/>
    </row>
    <row r="332" ht="15">
      <c r="I332" s="4"/>
    </row>
    <row r="333" ht="15">
      <c r="I333" s="4"/>
    </row>
    <row r="334" ht="15">
      <c r="I334" s="4"/>
    </row>
    <row r="335" ht="15">
      <c r="I335" s="4"/>
    </row>
    <row r="336" ht="15">
      <c r="I336" s="4"/>
    </row>
    <row r="337" ht="15">
      <c r="I337" s="4"/>
    </row>
    <row r="338" ht="15">
      <c r="I338" s="4"/>
    </row>
    <row r="339" ht="15">
      <c r="I339" s="4"/>
    </row>
    <row r="340" ht="15">
      <c r="I340" s="4"/>
    </row>
    <row r="341" ht="15">
      <c r="I341" s="4"/>
    </row>
    <row r="342" ht="15">
      <c r="I342" s="4"/>
    </row>
    <row r="343" ht="15">
      <c r="I343" s="4"/>
    </row>
    <row r="344" ht="15">
      <c r="I344" s="4"/>
    </row>
    <row r="345" ht="15">
      <c r="I345" s="4"/>
    </row>
    <row r="346" ht="15">
      <c r="I346" s="4"/>
    </row>
    <row r="347" ht="15">
      <c r="I347" s="4"/>
    </row>
    <row r="348" ht="15">
      <c r="I348" s="4"/>
    </row>
    <row r="349" ht="15">
      <c r="I349" s="4"/>
    </row>
    <row r="350" ht="15">
      <c r="I350" s="4"/>
    </row>
    <row r="351" ht="15">
      <c r="I351" s="4"/>
    </row>
    <row r="352" ht="15">
      <c r="I352" s="4"/>
    </row>
    <row r="353" ht="15">
      <c r="I353" s="4"/>
    </row>
    <row r="354" ht="15">
      <c r="I354" s="4"/>
    </row>
    <row r="355" ht="15">
      <c r="I355" s="4"/>
    </row>
    <row r="356" ht="15">
      <c r="I356" s="4"/>
    </row>
    <row r="357" ht="15">
      <c r="I357" s="4"/>
    </row>
    <row r="358" ht="15">
      <c r="I358" s="4"/>
    </row>
    <row r="359" ht="15">
      <c r="I359" s="4"/>
    </row>
    <row r="360" ht="15">
      <c r="I360" s="4"/>
    </row>
    <row r="361" ht="15">
      <c r="I361" s="4"/>
    </row>
    <row r="362" ht="15">
      <c r="I362" s="4"/>
    </row>
    <row r="363" ht="15">
      <c r="I363" s="4"/>
    </row>
    <row r="364" ht="15">
      <c r="I364" s="4"/>
    </row>
    <row r="365" ht="15">
      <c r="I365" s="4"/>
    </row>
    <row r="366" ht="15">
      <c r="I366" s="4"/>
    </row>
    <row r="367" ht="15">
      <c r="I367" s="4"/>
    </row>
    <row r="368" ht="15">
      <c r="I368" s="4"/>
    </row>
    <row r="369" ht="15">
      <c r="I369" s="4"/>
    </row>
    <row r="370" ht="15">
      <c r="I370" s="4"/>
    </row>
    <row r="371" ht="15">
      <c r="I371" s="4"/>
    </row>
    <row r="372" ht="15">
      <c r="I372" s="4"/>
    </row>
    <row r="373" ht="15">
      <c r="I373" s="4"/>
    </row>
    <row r="374" ht="15">
      <c r="I374" s="4"/>
    </row>
    <row r="375" ht="15">
      <c r="I375" s="4"/>
    </row>
    <row r="376" ht="15">
      <c r="I376" s="4"/>
    </row>
    <row r="377" ht="15">
      <c r="I377" s="4"/>
    </row>
    <row r="378" ht="15">
      <c r="I378" s="4"/>
    </row>
    <row r="379" ht="15">
      <c r="I379" s="4"/>
    </row>
    <row r="380" ht="15">
      <c r="I380" s="4"/>
    </row>
    <row r="381" ht="15">
      <c r="I381" s="4"/>
    </row>
    <row r="382" ht="15">
      <c r="I382" s="4"/>
    </row>
    <row r="383" ht="15">
      <c r="I383" s="4"/>
    </row>
    <row r="384" ht="15">
      <c r="I384" s="4"/>
    </row>
    <row r="385" ht="15">
      <c r="I385" s="4"/>
    </row>
    <row r="386" ht="15">
      <c r="I386" s="4"/>
    </row>
    <row r="387" ht="15">
      <c r="I387" s="4"/>
    </row>
    <row r="388" ht="15">
      <c r="I388" s="4"/>
    </row>
    <row r="389" ht="15">
      <c r="I389" s="4"/>
    </row>
    <row r="390" ht="15">
      <c r="I390" s="4"/>
    </row>
    <row r="391" ht="15">
      <c r="I391" s="4"/>
    </row>
    <row r="392" ht="15">
      <c r="I392" s="4"/>
    </row>
    <row r="393" ht="15">
      <c r="I393" s="4"/>
    </row>
    <row r="394" ht="15">
      <c r="I394" s="4"/>
    </row>
    <row r="395" ht="15">
      <c r="I395" s="4"/>
    </row>
    <row r="396" ht="15">
      <c r="I396" s="4"/>
    </row>
    <row r="397" ht="15">
      <c r="I397" s="4"/>
    </row>
    <row r="398" ht="15">
      <c r="I398" s="4"/>
    </row>
    <row r="399" ht="15">
      <c r="I399" s="4"/>
    </row>
    <row r="400" ht="15">
      <c r="I400" s="4"/>
    </row>
    <row r="401" ht="15">
      <c r="I401" s="4"/>
    </row>
    <row r="402" ht="15">
      <c r="I402" s="4"/>
    </row>
    <row r="403" ht="15">
      <c r="I403" s="4"/>
    </row>
    <row r="404" ht="15">
      <c r="I404" s="4"/>
    </row>
    <row r="405" ht="15">
      <c r="I405" s="4"/>
    </row>
    <row r="406" ht="15">
      <c r="I406" s="4"/>
    </row>
    <row r="407" ht="15">
      <c r="I407" s="4"/>
    </row>
    <row r="408" ht="15">
      <c r="I408" s="4"/>
    </row>
    <row r="409" ht="15">
      <c r="I409" s="4"/>
    </row>
    <row r="410" ht="15">
      <c r="I410" s="4"/>
    </row>
    <row r="411" ht="15">
      <c r="I411" s="4"/>
    </row>
    <row r="412" ht="15">
      <c r="I412" s="4"/>
    </row>
    <row r="413" ht="15">
      <c r="I413" s="4"/>
    </row>
    <row r="414" ht="15">
      <c r="I414" s="4"/>
    </row>
    <row r="415" ht="15">
      <c r="I415" s="4"/>
    </row>
    <row r="416" ht="15">
      <c r="I416" s="4"/>
    </row>
    <row r="417" ht="15">
      <c r="I417" s="4"/>
    </row>
    <row r="418" ht="15">
      <c r="I418" s="4"/>
    </row>
    <row r="419" ht="15">
      <c r="I419" s="4"/>
    </row>
    <row r="420" ht="15">
      <c r="I420" s="4"/>
    </row>
    <row r="421" ht="15">
      <c r="I421" s="4"/>
    </row>
    <row r="422" ht="15">
      <c r="I422" s="4"/>
    </row>
    <row r="423" ht="15">
      <c r="I423" s="4"/>
    </row>
    <row r="424" ht="15">
      <c r="I424" s="4"/>
    </row>
    <row r="425" ht="15">
      <c r="I425" s="4"/>
    </row>
    <row r="426" ht="15">
      <c r="I426" s="4"/>
    </row>
    <row r="427" ht="15">
      <c r="I427" s="4"/>
    </row>
    <row r="428" ht="15">
      <c r="I428" s="4"/>
    </row>
    <row r="429" ht="15">
      <c r="I429" s="4"/>
    </row>
    <row r="430" ht="15">
      <c r="I430" s="4"/>
    </row>
    <row r="431" ht="15">
      <c r="I431" s="4"/>
    </row>
    <row r="432" ht="15">
      <c r="I432" s="4"/>
    </row>
    <row r="433" ht="15">
      <c r="I433" s="4"/>
    </row>
    <row r="434" ht="15">
      <c r="I434" s="4"/>
    </row>
    <row r="435" ht="15">
      <c r="I435" s="4"/>
    </row>
    <row r="436" ht="15">
      <c r="I436" s="4"/>
    </row>
    <row r="437" ht="15">
      <c r="I437" s="4"/>
    </row>
    <row r="438" ht="15">
      <c r="I438" s="4"/>
    </row>
    <row r="439" ht="15">
      <c r="I439" s="4"/>
    </row>
    <row r="440" ht="15">
      <c r="I440" s="4"/>
    </row>
    <row r="441" ht="15">
      <c r="I441" s="4"/>
    </row>
    <row r="442" ht="15">
      <c r="I442" s="4"/>
    </row>
    <row r="443" ht="15">
      <c r="I443" s="4"/>
    </row>
    <row r="444" ht="15">
      <c r="I444" s="4"/>
    </row>
    <row r="445" ht="15">
      <c r="I445" s="4"/>
    </row>
    <row r="446" ht="15">
      <c r="I446" s="4"/>
    </row>
    <row r="447" ht="15">
      <c r="I447" s="4"/>
    </row>
    <row r="448" ht="15">
      <c r="I448" s="4"/>
    </row>
    <row r="449" ht="15">
      <c r="I449" s="4"/>
    </row>
    <row r="450" ht="15">
      <c r="I450" s="4"/>
    </row>
    <row r="451" ht="15">
      <c r="I451" s="4"/>
    </row>
    <row r="452" ht="15">
      <c r="I452" s="4"/>
    </row>
    <row r="453" ht="15">
      <c r="I453" s="4"/>
    </row>
    <row r="454" ht="15">
      <c r="I454" s="4"/>
    </row>
    <row r="455" ht="15">
      <c r="I455" s="4"/>
    </row>
    <row r="456" ht="15">
      <c r="I456" s="4"/>
    </row>
    <row r="457" ht="15">
      <c r="I457" s="4"/>
    </row>
    <row r="458" ht="15">
      <c r="I458" s="4"/>
    </row>
    <row r="459" ht="15">
      <c r="I459" s="4"/>
    </row>
    <row r="460" ht="15">
      <c r="I460" s="4"/>
    </row>
    <row r="461" ht="15">
      <c r="I461" s="4"/>
    </row>
    <row r="462" ht="15">
      <c r="I462" s="4"/>
    </row>
    <row r="463" ht="15">
      <c r="I463" s="4"/>
    </row>
    <row r="464" ht="15">
      <c r="I464" s="4"/>
    </row>
    <row r="465" ht="15">
      <c r="I465" s="4"/>
    </row>
    <row r="466" ht="15">
      <c r="I466" s="4"/>
    </row>
    <row r="467" ht="15">
      <c r="I467" s="4"/>
    </row>
    <row r="468" ht="15">
      <c r="I468" s="4"/>
    </row>
    <row r="469" ht="15">
      <c r="I469" s="4"/>
    </row>
    <row r="470" ht="15">
      <c r="I470" s="4"/>
    </row>
    <row r="471" ht="15">
      <c r="I471" s="4"/>
    </row>
    <row r="472" ht="15">
      <c r="I472" s="4"/>
    </row>
    <row r="473" ht="15">
      <c r="I473" s="4"/>
    </row>
    <row r="474" ht="15">
      <c r="I474" s="4"/>
    </row>
    <row r="475" ht="15">
      <c r="I475" s="4"/>
    </row>
    <row r="476" ht="15">
      <c r="I476" s="4"/>
    </row>
    <row r="477" ht="15">
      <c r="I477" s="4"/>
    </row>
    <row r="478" ht="15">
      <c r="I478" s="4"/>
    </row>
    <row r="479" ht="15">
      <c r="I479" s="4"/>
    </row>
    <row r="480" ht="15">
      <c r="I480" s="4"/>
    </row>
    <row r="481" ht="15">
      <c r="I481" s="4"/>
    </row>
    <row r="482" ht="15">
      <c r="I482" s="4"/>
    </row>
    <row r="483" ht="15">
      <c r="I483" s="4"/>
    </row>
    <row r="484" ht="15">
      <c r="I484" s="4"/>
    </row>
    <row r="485" ht="15">
      <c r="I485" s="4"/>
    </row>
    <row r="486" ht="15">
      <c r="I486" s="4"/>
    </row>
    <row r="487" ht="15">
      <c r="I487" s="4"/>
    </row>
    <row r="488" ht="15">
      <c r="I488" s="4"/>
    </row>
    <row r="489" ht="15">
      <c r="I489" s="4"/>
    </row>
    <row r="490" ht="15">
      <c r="I490" s="4"/>
    </row>
    <row r="491" ht="15">
      <c r="I491" s="4"/>
    </row>
    <row r="492" ht="15">
      <c r="I492" s="4"/>
    </row>
    <row r="493" ht="15">
      <c r="I493" s="4"/>
    </row>
    <row r="494" ht="15">
      <c r="I494" s="4"/>
    </row>
    <row r="495" ht="15">
      <c r="I495" s="4"/>
    </row>
    <row r="496" ht="15">
      <c r="I496" s="4"/>
    </row>
    <row r="497" ht="15">
      <c r="I497" s="4"/>
    </row>
    <row r="498" ht="15">
      <c r="I498" s="4"/>
    </row>
    <row r="499" ht="15">
      <c r="I499" s="4"/>
    </row>
    <row r="500" ht="15">
      <c r="I500" s="4"/>
    </row>
    <row r="501" ht="15">
      <c r="I501" s="4"/>
    </row>
    <row r="502" ht="15">
      <c r="I502" s="4"/>
    </row>
    <row r="503" ht="15">
      <c r="I503" s="4"/>
    </row>
    <row r="504" ht="15">
      <c r="I504" s="4"/>
    </row>
    <row r="505" ht="15">
      <c r="I505" s="4"/>
    </row>
    <row r="506" ht="15">
      <c r="I506" s="4"/>
    </row>
    <row r="507" ht="15">
      <c r="I507" s="4"/>
    </row>
    <row r="508" ht="15">
      <c r="I508" s="4"/>
    </row>
    <row r="509" ht="15">
      <c r="I509" s="4"/>
    </row>
    <row r="510" ht="15">
      <c r="I510" s="4"/>
    </row>
    <row r="511" ht="15">
      <c r="I511" s="4"/>
    </row>
    <row r="512" ht="15">
      <c r="I512" s="4"/>
    </row>
    <row r="513" ht="15">
      <c r="I513" s="4"/>
    </row>
    <row r="514" ht="15">
      <c r="I514" s="4"/>
    </row>
    <row r="515" ht="15">
      <c r="I515" s="4"/>
    </row>
    <row r="516" ht="15">
      <c r="I516" s="4"/>
    </row>
    <row r="517" ht="15">
      <c r="I517" s="4"/>
    </row>
    <row r="518" ht="15">
      <c r="I518" s="4"/>
    </row>
    <row r="519" ht="15">
      <c r="I519" s="4"/>
    </row>
    <row r="520" ht="15">
      <c r="I520" s="4"/>
    </row>
    <row r="521" ht="15">
      <c r="I521" s="4"/>
    </row>
    <row r="522" ht="15">
      <c r="I522" s="4"/>
    </row>
    <row r="523" ht="15">
      <c r="I523" s="4"/>
    </row>
    <row r="524" ht="15">
      <c r="I524" s="4"/>
    </row>
    <row r="525" ht="15">
      <c r="I525" s="4"/>
    </row>
    <row r="526" ht="15">
      <c r="I526" s="4"/>
    </row>
    <row r="527" ht="15">
      <c r="I527" s="4"/>
    </row>
    <row r="528" ht="15">
      <c r="I528" s="4"/>
    </row>
    <row r="529" ht="15">
      <c r="I529" s="4"/>
    </row>
    <row r="530" ht="15">
      <c r="I530" s="4"/>
    </row>
    <row r="531" ht="15">
      <c r="I531" s="4"/>
    </row>
    <row r="532" ht="15">
      <c r="I532" s="4"/>
    </row>
    <row r="533" ht="15">
      <c r="I533" s="4"/>
    </row>
    <row r="534" ht="15">
      <c r="I534" s="4"/>
    </row>
    <row r="535" ht="15">
      <c r="I535" s="4"/>
    </row>
    <row r="536" ht="15">
      <c r="I536" s="4"/>
    </row>
    <row r="537" ht="15">
      <c r="I537" s="4"/>
    </row>
    <row r="538" ht="15">
      <c r="I538" s="4"/>
    </row>
    <row r="539" ht="15">
      <c r="I539" s="4"/>
    </row>
    <row r="540" ht="15">
      <c r="I540" s="4"/>
    </row>
    <row r="541" ht="15">
      <c r="I541" s="4"/>
    </row>
    <row r="542" ht="15">
      <c r="I542" s="4"/>
    </row>
    <row r="543" ht="15">
      <c r="I543" s="4"/>
    </row>
    <row r="544" ht="15">
      <c r="I544" s="4"/>
    </row>
    <row r="545" ht="15">
      <c r="I545" s="4"/>
    </row>
    <row r="546" ht="15">
      <c r="I546" s="4"/>
    </row>
  </sheetData>
  <sheetProtection/>
  <printOptions gridLines="1"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1.8515625" style="2" customWidth="1"/>
    <col min="2" max="2" width="13.8515625" style="4" customWidth="1"/>
    <col min="3" max="3" width="13.57421875" style="4" customWidth="1"/>
    <col min="4" max="4" width="13.8515625" style="4" customWidth="1"/>
    <col min="5" max="5" width="34.7109375" style="2" customWidth="1"/>
    <col min="6" max="7" width="12.8515625" style="2" bestFit="1" customWidth="1"/>
    <col min="8" max="8" width="21.57421875" style="2" customWidth="1"/>
    <col min="9" max="12" width="9.140625" style="2" customWidth="1"/>
    <col min="13" max="13" width="17.57421875" style="2" customWidth="1"/>
    <col min="14" max="16384" width="9.140625" style="2" customWidth="1"/>
  </cols>
  <sheetData>
    <row r="1" spans="1:13" ht="15.75">
      <c r="A1" s="92" t="s">
        <v>12</v>
      </c>
      <c r="B1" s="93"/>
      <c r="C1" s="93"/>
      <c r="D1" s="93"/>
      <c r="E1" s="93"/>
      <c r="F1" s="93"/>
      <c r="G1" s="93"/>
      <c r="M1" s="35"/>
    </row>
    <row r="2" spans="1:7" ht="15.75">
      <c r="A2" s="92" t="s">
        <v>35</v>
      </c>
      <c r="B2" s="94"/>
      <c r="C2" s="94"/>
      <c r="D2" s="94"/>
      <c r="E2" s="94"/>
      <c r="F2" s="94"/>
      <c r="G2" s="94"/>
    </row>
    <row r="3" spans="1:7" ht="15.75">
      <c r="A3" s="7"/>
      <c r="B3" s="18"/>
      <c r="C3" s="18"/>
      <c r="D3" s="18"/>
      <c r="E3" s="52"/>
      <c r="F3" s="18"/>
      <c r="G3" s="18"/>
    </row>
    <row r="4" spans="1:7" ht="15.75">
      <c r="A4" s="7"/>
      <c r="B4" s="18"/>
      <c r="C4" s="18"/>
      <c r="D4" s="18"/>
      <c r="E4" s="52"/>
      <c r="F4" s="18"/>
      <c r="G4" s="18"/>
    </row>
    <row r="5" spans="1:5" ht="15.75">
      <c r="A5" s="8" t="s">
        <v>67</v>
      </c>
      <c r="B5" s="29" t="s">
        <v>75</v>
      </c>
      <c r="C5" s="29" t="s">
        <v>101</v>
      </c>
      <c r="D5" s="30" t="s">
        <v>36</v>
      </c>
      <c r="E5" s="53" t="s">
        <v>37</v>
      </c>
    </row>
    <row r="6" spans="1:8" ht="15">
      <c r="A6" s="2" t="s">
        <v>27</v>
      </c>
      <c r="B6" s="87">
        <v>3125.04</v>
      </c>
      <c r="C6" s="68">
        <v>4602</v>
      </c>
      <c r="D6" s="68">
        <f>C6-B6</f>
        <v>1476.96</v>
      </c>
      <c r="E6" s="50" t="s">
        <v>207</v>
      </c>
      <c r="H6" s="34"/>
    </row>
    <row r="7" spans="1:8" ht="15">
      <c r="A7" s="2" t="s">
        <v>38</v>
      </c>
      <c r="B7" s="87">
        <v>170</v>
      </c>
      <c r="C7" s="68">
        <v>180</v>
      </c>
      <c r="D7" s="68">
        <f aca="true" t="shared" si="0" ref="D7:D33">C7-B7</f>
        <v>10</v>
      </c>
      <c r="E7" s="54" t="s">
        <v>244</v>
      </c>
      <c r="F7" s="31"/>
      <c r="G7" s="31"/>
      <c r="H7" s="34"/>
    </row>
    <row r="8" spans="1:8" ht="15">
      <c r="A8" s="2" t="s">
        <v>44</v>
      </c>
      <c r="B8" s="87">
        <v>40</v>
      </c>
      <c r="C8" s="68">
        <v>40</v>
      </c>
      <c r="D8" s="68">
        <f t="shared" si="0"/>
        <v>0</v>
      </c>
      <c r="E8" s="50"/>
      <c r="H8" s="34"/>
    </row>
    <row r="9" spans="1:8" ht="15">
      <c r="A9" s="2" t="s">
        <v>64</v>
      </c>
      <c r="B9" s="87">
        <v>339.06</v>
      </c>
      <c r="C9" s="68">
        <v>396</v>
      </c>
      <c r="D9" s="68">
        <f t="shared" si="0"/>
        <v>56.94</v>
      </c>
      <c r="E9" s="50" t="s">
        <v>88</v>
      </c>
      <c r="H9" s="34"/>
    </row>
    <row r="10" spans="1:8" ht="15">
      <c r="A10" s="2" t="s">
        <v>41</v>
      </c>
      <c r="B10" s="87">
        <v>28.78</v>
      </c>
      <c r="C10" s="68">
        <v>0</v>
      </c>
      <c r="D10" s="68">
        <f>C10-B10</f>
        <v>-28.78</v>
      </c>
      <c r="E10" s="50" t="s">
        <v>74</v>
      </c>
      <c r="H10" s="34"/>
    </row>
    <row r="11" spans="1:8" ht="15">
      <c r="A11" s="2" t="s">
        <v>89</v>
      </c>
      <c r="B11" s="87">
        <v>220</v>
      </c>
      <c r="C11" s="68">
        <v>220</v>
      </c>
      <c r="D11" s="68">
        <f t="shared" si="0"/>
        <v>0</v>
      </c>
      <c r="E11" s="50"/>
      <c r="H11" s="34"/>
    </row>
    <row r="12" spans="1:8" ht="15">
      <c r="A12" s="2" t="s">
        <v>208</v>
      </c>
      <c r="B12" s="87">
        <v>120</v>
      </c>
      <c r="C12" s="68">
        <v>120</v>
      </c>
      <c r="D12" s="68">
        <f t="shared" si="0"/>
        <v>0</v>
      </c>
      <c r="E12" s="50"/>
      <c r="H12" s="34"/>
    </row>
    <row r="13" spans="1:8" ht="15">
      <c r="A13" s="2" t="s">
        <v>39</v>
      </c>
      <c r="B13" s="87">
        <v>0</v>
      </c>
      <c r="C13" s="68">
        <v>175</v>
      </c>
      <c r="D13" s="68">
        <f t="shared" si="0"/>
        <v>175</v>
      </c>
      <c r="E13" s="50" t="s">
        <v>247</v>
      </c>
      <c r="H13" s="34"/>
    </row>
    <row r="14" spans="1:8" ht="15">
      <c r="A14" s="2" t="s">
        <v>48</v>
      </c>
      <c r="B14" s="87">
        <v>430.05</v>
      </c>
      <c r="C14" s="68">
        <v>414</v>
      </c>
      <c r="D14" s="68">
        <f t="shared" si="0"/>
        <v>-16.05000000000001</v>
      </c>
      <c r="E14" s="50"/>
      <c r="H14" s="34"/>
    </row>
    <row r="15" spans="1:8" ht="15">
      <c r="A15" s="2" t="s">
        <v>40</v>
      </c>
      <c r="B15" s="87">
        <v>51.86</v>
      </c>
      <c r="C15" s="68">
        <v>146</v>
      </c>
      <c r="D15" s="68">
        <f t="shared" si="0"/>
        <v>94.14</v>
      </c>
      <c r="E15" s="50" t="s">
        <v>245</v>
      </c>
      <c r="H15" s="34"/>
    </row>
    <row r="16" spans="1:8" ht="15">
      <c r="A16" s="2" t="s">
        <v>11</v>
      </c>
      <c r="B16" s="87">
        <v>493.67</v>
      </c>
      <c r="C16" s="68">
        <v>495</v>
      </c>
      <c r="D16" s="68">
        <f t="shared" si="0"/>
        <v>1.329999999999984</v>
      </c>
      <c r="E16" s="50" t="s">
        <v>90</v>
      </c>
      <c r="H16" s="34"/>
    </row>
    <row r="17" spans="1:8" ht="15">
      <c r="A17" s="2" t="s">
        <v>209</v>
      </c>
      <c r="B17" s="88">
        <v>0</v>
      </c>
      <c r="C17" s="72">
        <v>24</v>
      </c>
      <c r="D17" s="68">
        <f t="shared" si="0"/>
        <v>24</v>
      </c>
      <c r="E17" s="50" t="s">
        <v>66</v>
      </c>
      <c r="H17" s="34"/>
    </row>
    <row r="18" spans="2:8" ht="15">
      <c r="B18" s="87">
        <f>SUM(B6:B17)</f>
        <v>5018.46</v>
      </c>
      <c r="C18" s="68">
        <f>SUM(C6:C17)</f>
        <v>6812</v>
      </c>
      <c r="D18" s="68"/>
      <c r="E18" s="50"/>
      <c r="H18" s="34"/>
    </row>
    <row r="19" spans="1:8" ht="15">
      <c r="A19" s="2" t="s">
        <v>63</v>
      </c>
      <c r="B19" s="87">
        <v>9.79</v>
      </c>
      <c r="C19" s="68">
        <v>0</v>
      </c>
      <c r="D19" s="68">
        <f t="shared" si="0"/>
        <v>-9.79</v>
      </c>
      <c r="E19" s="50"/>
      <c r="H19" s="34"/>
    </row>
    <row r="20" spans="1:8" ht="15">
      <c r="A20" s="2" t="s">
        <v>219</v>
      </c>
      <c r="B20" s="87">
        <v>0</v>
      </c>
      <c r="C20" s="68">
        <v>25</v>
      </c>
      <c r="D20" s="68">
        <f t="shared" si="0"/>
        <v>25</v>
      </c>
      <c r="E20" s="50" t="s">
        <v>66</v>
      </c>
      <c r="H20" s="34"/>
    </row>
    <row r="21" spans="1:8" ht="15">
      <c r="A21" s="2" t="s">
        <v>215</v>
      </c>
      <c r="B21" s="87">
        <v>222</v>
      </c>
      <c r="C21" s="68">
        <v>173</v>
      </c>
      <c r="D21" s="68">
        <f>C21-B21</f>
        <v>-49</v>
      </c>
      <c r="E21" s="50"/>
      <c r="H21" s="34"/>
    </row>
    <row r="22" spans="1:8" ht="15">
      <c r="A22" s="2" t="s">
        <v>214</v>
      </c>
      <c r="B22" s="87">
        <v>0</v>
      </c>
      <c r="C22" s="68">
        <v>150</v>
      </c>
      <c r="D22" s="68">
        <f>C22-B22</f>
        <v>150</v>
      </c>
      <c r="E22" s="50" t="s">
        <v>246</v>
      </c>
      <c r="H22" s="34"/>
    </row>
    <row r="23" spans="1:8" ht="15">
      <c r="A23" s="2" t="s">
        <v>221</v>
      </c>
      <c r="B23" s="87">
        <v>0</v>
      </c>
      <c r="C23" s="68">
        <v>135</v>
      </c>
      <c r="D23" s="68">
        <f>C23-B23</f>
        <v>135</v>
      </c>
      <c r="E23" s="50" t="s">
        <v>222</v>
      </c>
      <c r="H23" s="34"/>
    </row>
    <row r="24" spans="1:8" ht="15">
      <c r="A24" s="2" t="s">
        <v>216</v>
      </c>
      <c r="B24" s="87">
        <v>245.4</v>
      </c>
      <c r="C24" s="68">
        <v>259</v>
      </c>
      <c r="D24" s="68">
        <f t="shared" si="0"/>
        <v>13.599999999999994</v>
      </c>
      <c r="E24" s="50"/>
      <c r="H24" s="34"/>
    </row>
    <row r="25" spans="1:8" ht="15">
      <c r="A25" s="2" t="s">
        <v>218</v>
      </c>
      <c r="B25" s="87">
        <v>63</v>
      </c>
      <c r="C25" s="68">
        <v>70</v>
      </c>
      <c r="D25" s="68">
        <f t="shared" si="0"/>
        <v>7</v>
      </c>
      <c r="E25" s="50" t="s">
        <v>92</v>
      </c>
      <c r="H25" s="34"/>
    </row>
    <row r="26" spans="1:8" ht="15">
      <c r="A26" s="2" t="s">
        <v>93</v>
      </c>
      <c r="B26" s="87">
        <v>18.49</v>
      </c>
      <c r="C26" s="68">
        <v>27</v>
      </c>
      <c r="D26" s="68">
        <f t="shared" si="0"/>
        <v>8.510000000000002</v>
      </c>
      <c r="E26" s="2" t="s">
        <v>225</v>
      </c>
      <c r="H26" s="34"/>
    </row>
    <row r="27" spans="1:8" ht="15">
      <c r="A27" s="2" t="s">
        <v>213</v>
      </c>
      <c r="B27" s="87">
        <v>114</v>
      </c>
      <c r="C27" s="68">
        <v>0</v>
      </c>
      <c r="D27" s="68">
        <f t="shared" si="0"/>
        <v>-114</v>
      </c>
      <c r="E27" s="2" t="s">
        <v>224</v>
      </c>
      <c r="H27" s="34"/>
    </row>
    <row r="28" spans="1:8" ht="15">
      <c r="A28" s="2" t="s">
        <v>217</v>
      </c>
      <c r="B28" s="87">
        <v>0</v>
      </c>
      <c r="C28" s="68">
        <v>210</v>
      </c>
      <c r="D28" s="68">
        <f t="shared" si="0"/>
        <v>210</v>
      </c>
      <c r="E28" s="2" t="s">
        <v>224</v>
      </c>
      <c r="H28" s="34"/>
    </row>
    <row r="29" spans="1:8" ht="15">
      <c r="A29" s="2" t="s">
        <v>94</v>
      </c>
      <c r="B29" s="87">
        <v>62.4</v>
      </c>
      <c r="C29" s="68"/>
      <c r="D29" s="68">
        <f t="shared" si="0"/>
        <v>-62.4</v>
      </c>
      <c r="E29" s="50" t="s">
        <v>224</v>
      </c>
      <c r="H29" s="40"/>
    </row>
    <row r="30" spans="1:8" ht="15">
      <c r="A30" s="2" t="s">
        <v>91</v>
      </c>
      <c r="B30" s="68">
        <v>1377.04</v>
      </c>
      <c r="C30" s="68">
        <v>737</v>
      </c>
      <c r="D30" s="68">
        <f t="shared" si="0"/>
        <v>-640.04</v>
      </c>
      <c r="E30" s="50" t="s">
        <v>223</v>
      </c>
      <c r="H30" s="40"/>
    </row>
    <row r="31" spans="1:8" ht="15">
      <c r="A31" s="2" t="s">
        <v>210</v>
      </c>
      <c r="B31" s="68">
        <v>0</v>
      </c>
      <c r="C31" s="68">
        <v>90</v>
      </c>
      <c r="D31" s="68">
        <f t="shared" si="0"/>
        <v>90</v>
      </c>
      <c r="E31" s="50" t="s">
        <v>223</v>
      </c>
      <c r="H31" s="40"/>
    </row>
    <row r="32" spans="1:8" ht="15">
      <c r="A32" s="2" t="s">
        <v>211</v>
      </c>
      <c r="B32" s="68">
        <v>0</v>
      </c>
      <c r="C32" s="68">
        <v>90</v>
      </c>
      <c r="D32" s="68">
        <f t="shared" si="0"/>
        <v>90</v>
      </c>
      <c r="E32" s="50" t="s">
        <v>223</v>
      </c>
      <c r="H32" s="40"/>
    </row>
    <row r="33" spans="1:8" ht="15">
      <c r="A33" s="2" t="s">
        <v>220</v>
      </c>
      <c r="B33" s="68">
        <v>0</v>
      </c>
      <c r="C33" s="68">
        <v>1147</v>
      </c>
      <c r="D33" s="68">
        <f t="shared" si="0"/>
        <v>1147</v>
      </c>
      <c r="E33" s="50" t="s">
        <v>223</v>
      </c>
      <c r="H33" s="40"/>
    </row>
    <row r="34" spans="2:8" ht="15">
      <c r="B34" s="68"/>
      <c r="C34" s="68"/>
      <c r="D34" s="68"/>
      <c r="E34" s="50"/>
      <c r="H34" s="40"/>
    </row>
    <row r="35" spans="2:8" ht="15.75" thickBot="1">
      <c r="B35" s="73">
        <f>SUM(B18:B34)</f>
        <v>7130.579999999999</v>
      </c>
      <c r="C35" s="73">
        <f>SUM(C18:C34)</f>
        <v>9925</v>
      </c>
      <c r="D35" s="73">
        <f>SUM(D6:D34)</f>
        <v>2794.4200000000005</v>
      </c>
      <c r="G35" s="4"/>
      <c r="H35" s="40"/>
    </row>
    <row r="36" spans="2:5" ht="15.75" thickTop="1">
      <c r="B36" s="75"/>
      <c r="C36" s="39"/>
      <c r="D36" s="71"/>
      <c r="E36" s="50"/>
    </row>
    <row r="37" spans="2:3" ht="15">
      <c r="B37" s="34"/>
      <c r="C37" s="34"/>
    </row>
    <row r="38" spans="2:4" ht="15.75">
      <c r="B38" s="39"/>
      <c r="C38" s="39"/>
      <c r="D38" s="37"/>
    </row>
    <row r="39" spans="2:4" ht="15.75">
      <c r="B39" s="39"/>
      <c r="C39" s="39"/>
      <c r="D39" s="37"/>
    </row>
    <row r="40" spans="2:5" ht="15">
      <c r="B40" s="39"/>
      <c r="C40" s="39"/>
      <c r="D40" s="39"/>
      <c r="E40" s="4"/>
    </row>
    <row r="41" spans="1:5" ht="15.75">
      <c r="A41" s="8"/>
      <c r="B41" s="44"/>
      <c r="C41" s="47"/>
      <c r="D41" s="37"/>
      <c r="E41" s="9"/>
    </row>
    <row r="42" spans="2:4" ht="15">
      <c r="B42" s="39"/>
      <c r="C42" s="39"/>
      <c r="D42" s="39"/>
    </row>
    <row r="43" spans="1:4" ht="15">
      <c r="A43" s="46"/>
      <c r="B43" s="39"/>
      <c r="C43" s="39"/>
      <c r="D43" s="39"/>
    </row>
    <row r="44" spans="1:4" ht="15">
      <c r="A44" s="32"/>
      <c r="B44" s="39"/>
      <c r="C44" s="39"/>
      <c r="D44" s="39"/>
    </row>
    <row r="45" ht="15">
      <c r="A45" s="46"/>
    </row>
    <row r="61" spans="1:4" ht="15.75">
      <c r="A61" s="2" t="s">
        <v>65</v>
      </c>
      <c r="B61" s="4">
        <v>1224.92</v>
      </c>
      <c r="C61" s="4">
        <v>162.6</v>
      </c>
      <c r="D61" s="37"/>
    </row>
    <row r="62" spans="1:4" ht="15.75">
      <c r="A62" s="2" t="s">
        <v>62</v>
      </c>
      <c r="B62" s="4">
        <v>0</v>
      </c>
      <c r="C62" s="4">
        <v>1648.8</v>
      </c>
      <c r="D62" s="37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Tower</cp:lastModifiedBy>
  <cp:lastPrinted>2024-04-25T19:51:48Z</cp:lastPrinted>
  <dcterms:created xsi:type="dcterms:W3CDTF">2008-06-29T12:48:08Z</dcterms:created>
  <dcterms:modified xsi:type="dcterms:W3CDTF">2024-05-26T11:33:51Z</dcterms:modified>
  <cp:category/>
  <cp:version/>
  <cp:contentType/>
  <cp:contentStatus/>
</cp:coreProperties>
</file>